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交番表" sheetId="1" state="visible" r:id="rId3"/>
    <sheet name="祝日" sheetId="2" state="visible" r:id="rId4"/>
    <sheet name="使い方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<sst xmlns="http://schemas.openxmlformats.org/spreadsheetml/2006/main" count="88" uniqueCount="66">
  <si>
    <t xml:space="preserve">交番表テンプレート</t>
  </si>
  <si>
    <t xml:space="preserve">開始日→</t>
  </si>
  <si>
    <t xml:space="preserve">終了日(自動)→</t>
  </si>
  <si>
    <t xml:space="preserve">週の起算日→</t>
  </si>
  <si>
    <t xml:space="preserve">※開始日と同じ週の「起算曜日」の日付を入れる（例: 金曜起算なら開始日直前の金曜）</t>
  </si>
  <si>
    <t xml:space="preserve">入力マーク: 〇=公休 / 年=年休 / 特=特休 / 会=会議 / 研=研修 / コース名は直接入力（会・研・コース名は出勤扱い）</t>
  </si>
  <si>
    <t xml:space="preserve">日</t>
  </si>
  <si>
    <t xml:space="preserve">曜</t>
  </si>
  <si>
    <t xml:space="preserve">名前</t>
  </si>
  <si>
    <t xml:space="preserve">前月末連勤</t>
  </si>
  <si>
    <t xml:space="preserve">出勤</t>
  </si>
  <si>
    <t xml:space="preserve">公休〇</t>
  </si>
  <si>
    <t xml:space="preserve">休み計</t>
  </si>
  <si>
    <t xml:space="preserve">土日祝休</t>
  </si>
  <si>
    <t xml:space="preserve">週①</t>
  </si>
  <si>
    <t xml:space="preserve">週②</t>
  </si>
  <si>
    <t xml:space="preserve">週③</t>
  </si>
  <si>
    <t xml:space="preserve">週④</t>
  </si>
  <si>
    <t xml:space="preserve">週⑤</t>
  </si>
  <si>
    <t xml:space="preserve">週⑥</t>
  </si>
  <si>
    <t xml:space="preserve">（例）山田</t>
  </si>
  <si>
    <t xml:space="preserve">出勤人数(自動)</t>
  </si>
  <si>
    <t xml:space="preserve">必要人数(入力)</t>
  </si>
  <si>
    <t xml:space="preserve">過不足(自動)</t>
  </si>
  <si>
    <t xml:space="preserve">■ オレンジ=5連勤に到達 / 黄=その週の休みが2日未満（7日そろった週のみ判定。端の週は前月・翌月と合算して確認）</t>
  </si>
  <si>
    <t xml:space="preserve">■ 週①〜⑥ = 「週の起算日」から7日ごとの区切り内の休み数。過不足行がマイナス(赤)の日は人が足りません</t>
  </si>
  <si>
    <t xml:space="preserve">このテンプレートの使い方: gigashift.jp/blog/excel-template.html ／ 自動作成アプリ GIGA SHIFT: giga-shift.web.app</t>
  </si>
  <si>
    <t xml:space="preserve">日付</t>
  </si>
  <si>
    <t xml:space="preserve">祝日名</t>
  </si>
  <si>
    <t xml:space="preserve">元日</t>
  </si>
  <si>
    <t xml:space="preserve">※ 祝日が増えた・変わった場合はこの列に日付を追加すれば交番表に反映されます</t>
  </si>
  <si>
    <t xml:space="preserve">成人の日</t>
  </si>
  <si>
    <t xml:space="preserve">建国記念の日</t>
  </si>
  <si>
    <t xml:space="preserve">天皇誕生日</t>
  </si>
  <si>
    <t xml:space="preserve">春分の日</t>
  </si>
  <si>
    <t xml:space="preserve">昭和の日</t>
  </si>
  <si>
    <t xml:space="preserve">憲法記念日</t>
  </si>
  <si>
    <t xml:space="preserve">みどりの日</t>
  </si>
  <si>
    <t xml:space="preserve">こどもの日</t>
  </si>
  <si>
    <t xml:space="preserve">振替休日</t>
  </si>
  <si>
    <t xml:space="preserve">海の日</t>
  </si>
  <si>
    <t xml:space="preserve">山の日</t>
  </si>
  <si>
    <t xml:space="preserve">敬老の日</t>
  </si>
  <si>
    <t xml:space="preserve">国民の休日</t>
  </si>
  <si>
    <t xml:space="preserve">秋分の日</t>
  </si>
  <si>
    <t xml:space="preserve">スポーツの日</t>
  </si>
  <si>
    <t xml:space="preserve">文化の日</t>
  </si>
  <si>
    <t xml:space="preserve">勤労感謝の日</t>
  </si>
  <si>
    <t xml:space="preserve">GIGA SHIFT 交番表テンプレートの使い方</t>
  </si>
  <si>
    <t xml:space="preserve">1. 「交番表」シートの右上、開始日（黄色いセル）に期間初日を入れる（例: 2026/7/16）。終了日（翌月15日）は自動計算。</t>
  </si>
  <si>
    <t xml:space="preserve">2. 「週の起算日」に、開始日と同じ週の起算曜日の日付を入れる。起算曜日は就業規則で確認（例: 金曜起算なら開始日の直前の金曜日）。</t>
  </si>
  <si>
    <t xml:space="preserve">3. A列に名前を入力。B列に前月末時点の連勤数をメモ（月初の連勤判定は目視で加算してください）。</t>
  </si>
  <si>
    <t xml:space="preserve">4. 各マスにプルダウンまたは直接入力: 〇=公休 / 年=年休 / 特=特休 / 会=会議 / 研=研修 / コース名は直接入力。</t>
  </si>
  <si>
    <t xml:space="preserve">   ※ 会・研・コース名は「出勤」として集計されます。</t>
  </si>
  <si>
    <t xml:space="preserve">5. 右側に出勤日数・公休数・土日祝休み・週ごとの休み数が自動集計されます。</t>
  </si>
  <si>
    <t xml:space="preserve">6. 下部の「必要人数」に日ごとの必要人数を入れると、過不足が自動計算され、足りない日は赤くなります。</t>
  </si>
  <si>
    <t xml:space="preserve">色の意味:</t>
  </si>
  <si>
    <t xml:space="preserve">・薄赤の列 = 日曜・祝日 / 薄青の列 = 土曜</t>
  </si>
  <si>
    <t xml:space="preserve">・オレンジのマス = その日で5連勤に到達（マークの並びから自動判定）</t>
  </si>
  <si>
    <t xml:space="preserve">・黄色の週集計 = その週の休みが2日未満（7日そろった週のみ判定）</t>
  </si>
  <si>
    <t xml:space="preserve">注意:</t>
  </si>
  <si>
    <t xml:space="preserve">・月またぎの連勤・週休は前月の表と合算して確認してください（表の端は自動判定できません）。</t>
  </si>
  <si>
    <t xml:space="preserve">・祝日は「祝日」シートで2028年3月分まで登録済み。以降は祝日シートに日付を追加してください。</t>
  </si>
  <si>
    <t xml:space="preserve">毎月この表を埋めるのが大変になったら:</t>
  </si>
  <si>
    <t xml:space="preserve">希望休・週休2日・連勤上限・土日祝の均等化・コース割当まで全部自動のアプリ版があります。</t>
  </si>
  <si>
    <t xml:space="preserve">GIGA SHIFT → https://giga-shift.web.app （無料で試せます・登録不要のデモあり）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</si>
</sst>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/m/d"/>
    <numFmt numFmtId="166" formatCode="d"/>
  </numFmts>
  <fonts count="20">
    <font>
      <sz val="11"/>
      <color theme="1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4"/>
      <color rgb="FF1E4D40"/>
      <name val="Yu Gothic"/>
      <family val="0"/>
      <charset val="1"/>
    </font>
    <font>
      <b val="true"/>
      <sz val="9"/>
      <name val="Yu Gothic"/>
      <family val="0"/>
      <charset val="1"/>
    </font>
    <font>
      <b val="true"/>
      <sz val="10"/>
      <color rgb="FF0000FF"/>
      <name val="Yu Gothic"/>
      <family val="0"/>
      <charset val="1"/>
    </font>
    <font>
      <sz val="10"/>
      <name val="Yu Gothic"/>
      <family val="0"/>
      <charset val="1"/>
    </font>
    <font>
      <sz val="8"/>
      <color rgb="FF888888"/>
      <name val="Yu Gothic"/>
      <family val="0"/>
      <charset val="1"/>
    </font>
    <font>
      <sz val="9"/>
      <color rgb="FF555555"/>
      <name val="Yu Gothic"/>
      <family val="0"/>
      <charset val="1"/>
    </font>
    <font>
      <b val="true"/>
      <sz val="10"/>
      <color rgb="FFFFFFFF"/>
      <name val="Yu Gothic"/>
      <family val="0"/>
      <charset val="1"/>
    </font>
    <font>
      <b val="true"/>
      <sz val="8"/>
      <color rgb="FFFFFFFF"/>
      <name val="Yu Gothic"/>
      <family val="0"/>
      <charset val="1"/>
    </font>
    <font>
      <b val="true"/>
      <sz val="9"/>
      <color rgb="FFFFFFFF"/>
      <name val="Yu Gothic"/>
      <family val="0"/>
      <charset val="1"/>
    </font>
    <font>
      <sz val="10"/>
      <color rgb="FF0000FF"/>
      <name val="Yu Gothic"/>
      <family val="0"/>
      <charset val="1"/>
    </font>
    <font>
      <b val="true"/>
      <sz val="9"/>
      <color rgb="FF1E4D40"/>
      <name val="Yu Gothic"/>
      <family val="0"/>
      <charset val="1"/>
    </font>
    <font>
      <b val="true"/>
      <sz val="11"/>
      <name val="Yu Gothic"/>
      <family val="0"/>
      <charset val="1"/>
    </font>
    <font>
      <sz val="11"/>
      <name val="Yu Gothic"/>
      <family val="0"/>
      <charset val="1"/>
    </font>
    <font>
      <sz val="9"/>
      <color rgb="FF888888"/>
      <name val="Yu Gothic"/>
      <family val="0"/>
      <charset val="1"/>
    </font>
    <font>
      <b val="true"/>
      <sz val="11"/>
      <color rgb="FF1E4D40"/>
      <name val="Yu Gothic"/>
      <family val="0"/>
      <charset val="1"/>
    </font>
    <font>
      <sz val="10"/>
      <color rgb="FF333333"/>
      <name val="Yu Gothic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DE7"/>
        <bgColor rgb="FFFFFFFF"/>
      </patternFill>
    </fill>
    <fill>
      <patternFill patternType="solid">
        <fgColor rgb="FF1E4D40"/>
        <bgColor rgb="FF333333"/>
      </patternFill>
    </fill>
    <fill>
      <patternFill patternType="solid">
        <fgColor rgb="FFE8F4F0"/>
        <bgColor rgb="FFE3EDF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>
          <bgColor rgb="FFFFB74D"/>
        </patternFill>
      </fill>
    </dxf>
    <dxf>
      <fill>
        <patternFill>
          <bgColor rgb="FFFDE8E8"/>
        </patternFill>
      </fill>
    </dxf>
    <dxf>
      <fill>
        <patternFill>
          <bgColor rgb="FFE3EDFB"/>
        </patternFill>
      </fill>
    </dxf>
    <dxf>
      <font>
        <name val="Yu Gothic"/>
        <charset val="1"/>
        <family val="0"/>
        <b val="1"/>
        <color rgb="FF9B1C1C"/>
      </font>
      <fill>
        <patternFill>
          <bgColor rgb="FFF8B4B4"/>
        </patternFill>
      </fill>
    </dxf>
    <dxf>
      <fill>
        <patternFill>
          <bgColor rgb="FFFCE96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88888"/>
      <rgbColor rgb="FF9999FF"/>
      <rgbColor rgb="FF993366"/>
      <rgbColor rgb="FFFFFDE7"/>
      <rgbColor rgb="FFE8F4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DFB"/>
      <rgbColor rgb="FFFDE8E8"/>
      <rgbColor rgb="FFFCE96A"/>
      <rgbColor rgb="FF99CCFF"/>
      <rgbColor rgb="FFFF99CC"/>
      <rgbColor rgb="FFCC99FF"/>
      <rgbColor rgb="FFF8B4B4"/>
      <rgbColor rgb="FF3366FF"/>
      <rgbColor rgb="FF33CCCC"/>
      <rgbColor rgb="FF99CC00"/>
      <rgbColor rgb="FFFFB74D"/>
      <rgbColor rgb="FFFF9900"/>
      <rgbColor rgb="FFFF6600"/>
      <rgbColor rgb="FF555555"/>
      <rgbColor rgb="FF969696"/>
      <rgbColor rgb="FF1E4D40"/>
      <rgbColor rgb="FF339966"/>
      <rgbColor rgb="FF003300"/>
      <rgbColor rgb="FF333300"/>
      <rgbColor rgb="FF9B1C1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8" topLeftCell="D9" activePane="bottomRight" state="frozen"/>
      <selection pane="topLeft" activeCell="A1" activeCellId="0" sqref="A1"/>
      <selection pane="topRight" activeCell="D1" activeCellId="0" sqref="D1"/>
      <selection pane="bottomLeft" activeCell="A9" activeCellId="0" sqref="A9"/>
      <selection pane="bottomRight" activeCell="A1" activeCellId="0" sqref="A1"/>
    </sheetView>
  </sheetViews>
  <sheetFormatPr defaultColWidth="7.69140625" defaultRowHeight="15" customHeight="true" zeroHeight="false" outlineLevelRow="0" outlineLevelCol="0"/>
  <cols>
    <col collapsed="false" customWidth="true" hidden="false" outlineLevel="0" max="1" min="1" style="0" width="10.01"/>
    <col collapsed="false" customWidth="true" hidden="false" outlineLevel="0" max="2" min="2" style="0" width="8.19"/>
    <col collapsed="false" customWidth="true" hidden="false" outlineLevel="0" max="3" min="3" style="0" width="3.19"/>
    <col collapsed="false" customWidth="true" hidden="false" outlineLevel="0" max="34" min="4" style="0" width="3.46"/>
    <col collapsed="false" customWidth="true" hidden="false" outlineLevel="0" max="35" min="35" style="0" width="1.37"/>
    <col collapsed="false" customWidth="true" hidden="false" outlineLevel="0" max="45" min="36" style="0" width="6.83"/>
  </cols>
  <sheetData>
    <row r="1" customFormat="false" ht="17.35" hidden="false" customHeight="false" outlineLevel="0" collapsed="false">
      <c r="A1" s="1" t="s">
        <v>0</v>
      </c>
      <c r="F1" s="2" t="s">
        <v>1</v>
      </c>
      <c r="G1" s="3" t="n">
        <v>46219</v>
      </c>
      <c r="I1" s="2" t="s">
        <v>2</v>
      </c>
      <c r="J1" s="4" t="n">
        <f aca="false">IF($G$1="","",DATE(YEAR($G$1),MONTH($G$1)+1,15))</f>
        <v>46249</v>
      </c>
      <c r="L1" s="2" t="s">
        <v>3</v>
      </c>
      <c r="M1" s="3" t="n">
        <v>46213</v>
      </c>
      <c r="O1" s="5" t="s">
        <v>4</v>
      </c>
    </row>
    <row r="2" customFormat="false" ht="15" hidden="false" customHeight="false" outlineLevel="0" collapsed="false">
      <c r="A2" s="6" t="s">
        <v>5</v>
      </c>
    </row>
    <row r="3" customFormat="false" ht="15" hidden="false" customHeight="false" outlineLevel="0" collapsed="false">
      <c r="C3" s="7" t="s">
        <v>6</v>
      </c>
      <c r="D3" s="8" t="n">
        <f aca="false">IF($G$1="","",$G$1)</f>
        <v>46219</v>
      </c>
      <c r="E3" s="8" t="n">
        <f aca="false">IF(D3="","",IF(D3+1&lt;=$J$1,D3+1,""))</f>
        <v>46220</v>
      </c>
      <c r="F3" s="8" t="n">
        <f aca="false">IF(E3="","",IF(E3+1&lt;=$J$1,E3+1,""))</f>
        <v>46221</v>
      </c>
      <c r="G3" s="8" t="n">
        <f aca="false">IF(F3="","",IF(F3+1&lt;=$J$1,F3+1,""))</f>
        <v>46222</v>
      </c>
      <c r="H3" s="8" t="n">
        <f aca="false">IF(G3="","",IF(G3+1&lt;=$J$1,G3+1,""))</f>
        <v>46223</v>
      </c>
      <c r="I3" s="8" t="n">
        <f aca="false">IF(H3="","",IF(H3+1&lt;=$J$1,H3+1,""))</f>
        <v>46224</v>
      </c>
      <c r="J3" s="8" t="n">
        <f aca="false">IF(I3="","",IF(I3+1&lt;=$J$1,I3+1,""))</f>
        <v>46225</v>
      </c>
      <c r="K3" s="8" t="n">
        <f aca="false">IF(J3="","",IF(J3+1&lt;=$J$1,J3+1,""))</f>
        <v>46226</v>
      </c>
      <c r="L3" s="8" t="n">
        <f aca="false">IF(K3="","",IF(K3+1&lt;=$J$1,K3+1,""))</f>
        <v>46227</v>
      </c>
      <c r="M3" s="8" t="n">
        <f aca="false">IF(L3="","",IF(L3+1&lt;=$J$1,L3+1,""))</f>
        <v>46228</v>
      </c>
      <c r="N3" s="8" t="n">
        <f aca="false">IF(M3="","",IF(M3+1&lt;=$J$1,M3+1,""))</f>
        <v>46229</v>
      </c>
      <c r="O3" s="8" t="n">
        <f aca="false">IF(N3="","",IF(N3+1&lt;=$J$1,N3+1,""))</f>
        <v>46230</v>
      </c>
      <c r="P3" s="8" t="n">
        <f aca="false">IF(O3="","",IF(O3+1&lt;=$J$1,O3+1,""))</f>
        <v>46231</v>
      </c>
      <c r="Q3" s="8" t="n">
        <f aca="false">IF(P3="","",IF(P3+1&lt;=$J$1,P3+1,""))</f>
        <v>46232</v>
      </c>
      <c r="R3" s="8" t="n">
        <f aca="false">IF(Q3="","",IF(Q3+1&lt;=$J$1,Q3+1,""))</f>
        <v>46233</v>
      </c>
      <c r="S3" s="8" t="n">
        <f aca="false">IF(R3="","",IF(R3+1&lt;=$J$1,R3+1,""))</f>
        <v>46234</v>
      </c>
      <c r="T3" s="8" t="n">
        <f aca="false">IF(S3="","",IF(S3+1&lt;=$J$1,S3+1,""))</f>
        <v>46235</v>
      </c>
      <c r="U3" s="8" t="n">
        <f aca="false">IF(T3="","",IF(T3+1&lt;=$J$1,T3+1,""))</f>
        <v>46236</v>
      </c>
      <c r="V3" s="8" t="n">
        <f aca="false">IF(U3="","",IF(U3+1&lt;=$J$1,U3+1,""))</f>
        <v>46237</v>
      </c>
      <c r="W3" s="8" t="n">
        <f aca="false">IF(V3="","",IF(V3+1&lt;=$J$1,V3+1,""))</f>
        <v>46238</v>
      </c>
      <c r="X3" s="8" t="n">
        <f aca="false">IF(W3="","",IF(W3+1&lt;=$J$1,W3+1,""))</f>
        <v>46239</v>
      </c>
      <c r="Y3" s="8" t="n">
        <f aca="false">IF(X3="","",IF(X3+1&lt;=$J$1,X3+1,""))</f>
        <v>46240</v>
      </c>
      <c r="Z3" s="8" t="n">
        <f aca="false">IF(Y3="","",IF(Y3+1&lt;=$J$1,Y3+1,""))</f>
        <v>46241</v>
      </c>
      <c r="AA3" s="8" t="n">
        <f aca="false">IF(Z3="","",IF(Z3+1&lt;=$J$1,Z3+1,""))</f>
        <v>46242</v>
      </c>
      <c r="AB3" s="8" t="n">
        <f aca="false">IF(AA3="","",IF(AA3+1&lt;=$J$1,AA3+1,""))</f>
        <v>46243</v>
      </c>
      <c r="AC3" s="8" t="n">
        <f aca="false">IF(AB3="","",IF(AB3+1&lt;=$J$1,AB3+1,""))</f>
        <v>46244</v>
      </c>
      <c r="AD3" s="8" t="n">
        <f aca="false">IF(AC3="","",IF(AC3+1&lt;=$J$1,AC3+1,""))</f>
        <v>46245</v>
      </c>
      <c r="AE3" s="8" t="n">
        <f aca="false">IF(AD3="","",IF(AD3+1&lt;=$J$1,AD3+1,""))</f>
        <v>46246</v>
      </c>
      <c r="AF3" s="8" t="n">
        <f aca="false">IF(AE3="","",IF(AE3+1&lt;=$J$1,AE3+1,""))</f>
        <v>46247</v>
      </c>
      <c r="AG3" s="8" t="n">
        <f aca="false">IF(AF3="","",IF(AF3+1&lt;=$J$1,AF3+1,""))</f>
        <v>46248</v>
      </c>
      <c r="AH3" s="8" t="n">
        <f aca="false">IF(AG3="","",IF(AG3+1&lt;=$J$1,AG3+1,""))</f>
        <v>46249</v>
      </c>
    </row>
    <row r="4" customFormat="false" ht="15" hidden="false" customHeight="false" outlineLevel="0" collapsed="false">
      <c r="C4" s="7" t="s">
        <v>7</v>
      </c>
      <c r="D4" s="9" t="str">
        <f aca="false">IF(D$3="","",TEXT(D$3,"aaa"))</f>
        <v>木</v>
      </c>
      <c r="E4" s="9" t="str">
        <f aca="false">IF(E$3="","",TEXT(E$3,"aaa"))</f>
        <v>金</v>
      </c>
      <c r="F4" s="9" t="str">
        <f aca="false">IF(F$3="","",TEXT(F$3,"aaa"))</f>
        <v>土</v>
      </c>
      <c r="G4" s="9" t="str">
        <f aca="false">IF(G$3="","",TEXT(G$3,"aaa"))</f>
        <v>日</v>
      </c>
      <c r="H4" s="9" t="str">
        <f aca="false">IF(H$3="","",TEXT(H$3,"aaa"))</f>
        <v>月</v>
      </c>
      <c r="I4" s="9" t="str">
        <f aca="false">IF(I$3="","",TEXT(I$3,"aaa"))</f>
        <v>火</v>
      </c>
      <c r="J4" s="9" t="str">
        <f aca="false">IF(J$3="","",TEXT(J$3,"aaa"))</f>
        <v>水</v>
      </c>
      <c r="K4" s="9" t="str">
        <f aca="false">IF(K$3="","",TEXT(K$3,"aaa"))</f>
        <v>木</v>
      </c>
      <c r="L4" s="9" t="str">
        <f aca="false">IF(L$3="","",TEXT(L$3,"aaa"))</f>
        <v>金</v>
      </c>
      <c r="M4" s="9" t="str">
        <f aca="false">IF(M$3="","",TEXT(M$3,"aaa"))</f>
        <v>土</v>
      </c>
      <c r="N4" s="9" t="str">
        <f aca="false">IF(N$3="","",TEXT(N$3,"aaa"))</f>
        <v>日</v>
      </c>
      <c r="O4" s="9" t="str">
        <f aca="false">IF(O$3="","",TEXT(O$3,"aaa"))</f>
        <v>月</v>
      </c>
      <c r="P4" s="9" t="str">
        <f aca="false">IF(P$3="","",TEXT(P$3,"aaa"))</f>
        <v>火</v>
      </c>
      <c r="Q4" s="9" t="str">
        <f aca="false">IF(Q$3="","",TEXT(Q$3,"aaa"))</f>
        <v>水</v>
      </c>
      <c r="R4" s="9" t="str">
        <f aca="false">IF(R$3="","",TEXT(R$3,"aaa"))</f>
        <v>木</v>
      </c>
      <c r="S4" s="9" t="str">
        <f aca="false">IF(S$3="","",TEXT(S$3,"aaa"))</f>
        <v>金</v>
      </c>
      <c r="T4" s="9" t="str">
        <f aca="false">IF(T$3="","",TEXT(T$3,"aaa"))</f>
        <v>土</v>
      </c>
      <c r="U4" s="9" t="str">
        <f aca="false">IF(U$3="","",TEXT(U$3,"aaa"))</f>
        <v>日</v>
      </c>
      <c r="V4" s="9" t="str">
        <f aca="false">IF(V$3="","",TEXT(V$3,"aaa"))</f>
        <v>月</v>
      </c>
      <c r="W4" s="9" t="str">
        <f aca="false">IF(W$3="","",TEXT(W$3,"aaa"))</f>
        <v>火</v>
      </c>
      <c r="X4" s="9" t="str">
        <f aca="false">IF(X$3="","",TEXT(X$3,"aaa"))</f>
        <v>水</v>
      </c>
      <c r="Y4" s="9" t="str">
        <f aca="false">IF(Y$3="","",TEXT(Y$3,"aaa"))</f>
        <v>木</v>
      </c>
      <c r="Z4" s="9" t="str">
        <f aca="false">IF(Z$3="","",TEXT(Z$3,"aaa"))</f>
        <v>金</v>
      </c>
      <c r="AA4" s="9" t="str">
        <f aca="false">IF(AA$3="","",TEXT(AA$3,"aaa"))</f>
        <v>土</v>
      </c>
      <c r="AB4" s="9" t="str">
        <f aca="false">IF(AB$3="","",TEXT(AB$3,"aaa"))</f>
        <v>日</v>
      </c>
      <c r="AC4" s="9" t="str">
        <f aca="false">IF(AC$3="","",TEXT(AC$3,"aaa"))</f>
        <v>月</v>
      </c>
      <c r="AD4" s="9" t="str">
        <f aca="false">IF(AD$3="","",TEXT(AD$3,"aaa"))</f>
        <v>火</v>
      </c>
      <c r="AE4" s="9" t="str">
        <f aca="false">IF(AE$3="","",TEXT(AE$3,"aaa"))</f>
        <v>水</v>
      </c>
      <c r="AF4" s="9" t="str">
        <f aca="false">IF(AF$3="","",TEXT(AF$3,"aaa"))</f>
        <v>木</v>
      </c>
      <c r="AG4" s="9" t="str">
        <f aca="false">IF(AG$3="","",TEXT(AG$3,"aaa"))</f>
        <v>金</v>
      </c>
      <c r="AH4" s="9" t="str">
        <f aca="false">IF(AH$3="","",TEXT(AH$3,"aaa"))</f>
        <v>土</v>
      </c>
    </row>
    <row r="5" customFormat="false" ht="15" hidden="true" customHeight="false" outlineLevel="0" collapsed="false">
      <c r="D5" s="10" t="n">
        <f aca="false">IF(D$3="","",IF(COUNTIF(祝日!$A:$A,D$3)&gt;0,2,IF(WEEKDAY(D$3,2)=7,2,IF(WEEKDAY(D$3,2)=6,1,0))))</f>
        <v>0</v>
      </c>
      <c r="E5" s="10" t="n">
        <f aca="false">IF(E$3="","",IF(COUNTIF(祝日!$A:$A,E$3)&gt;0,2,IF(WEEKDAY(E$3,2)=7,2,IF(WEEKDAY(E$3,2)=6,1,0))))</f>
        <v>0</v>
      </c>
      <c r="F5" s="10" t="n">
        <f aca="false">IF(F$3="","",IF(COUNTIF(祝日!$A:$A,F$3)&gt;0,2,IF(WEEKDAY(F$3,2)=7,2,IF(WEEKDAY(F$3,2)=6,1,0))))</f>
        <v>1</v>
      </c>
      <c r="G5" s="10" t="n">
        <f aca="false">IF(G$3="","",IF(COUNTIF(祝日!$A:$A,G$3)&gt;0,2,IF(WEEKDAY(G$3,2)=7,2,IF(WEEKDAY(G$3,2)=6,1,0))))</f>
        <v>2</v>
      </c>
      <c r="H5" s="10" t="n">
        <f aca="false">IF(H$3="","",IF(COUNTIF(祝日!$A:$A,H$3)&gt;0,2,IF(WEEKDAY(H$3,2)=7,2,IF(WEEKDAY(H$3,2)=6,1,0))))</f>
        <v>2</v>
      </c>
      <c r="I5" s="10" t="n">
        <f aca="false">IF(I$3="","",IF(COUNTIF(祝日!$A:$A,I$3)&gt;0,2,IF(WEEKDAY(I$3,2)=7,2,IF(WEEKDAY(I$3,2)=6,1,0))))</f>
        <v>0</v>
      </c>
      <c r="J5" s="10" t="n">
        <f aca="false">IF(J$3="","",IF(COUNTIF(祝日!$A:$A,J$3)&gt;0,2,IF(WEEKDAY(J$3,2)=7,2,IF(WEEKDAY(J$3,2)=6,1,0))))</f>
        <v>0</v>
      </c>
      <c r="K5" s="10" t="n">
        <f aca="false">IF(K$3="","",IF(COUNTIF(祝日!$A:$A,K$3)&gt;0,2,IF(WEEKDAY(K$3,2)=7,2,IF(WEEKDAY(K$3,2)=6,1,0))))</f>
        <v>0</v>
      </c>
      <c r="L5" s="10" t="n">
        <f aca="false">IF(L$3="","",IF(COUNTIF(祝日!$A:$A,L$3)&gt;0,2,IF(WEEKDAY(L$3,2)=7,2,IF(WEEKDAY(L$3,2)=6,1,0))))</f>
        <v>0</v>
      </c>
      <c r="M5" s="10" t="n">
        <f aca="false">IF(M$3="","",IF(COUNTIF(祝日!$A:$A,M$3)&gt;0,2,IF(WEEKDAY(M$3,2)=7,2,IF(WEEKDAY(M$3,2)=6,1,0))))</f>
        <v>1</v>
      </c>
      <c r="N5" s="10" t="n">
        <f aca="false">IF(N$3="","",IF(COUNTIF(祝日!$A:$A,N$3)&gt;0,2,IF(WEEKDAY(N$3,2)=7,2,IF(WEEKDAY(N$3,2)=6,1,0))))</f>
        <v>2</v>
      </c>
      <c r="O5" s="10" t="n">
        <f aca="false">IF(O$3="","",IF(COUNTIF(祝日!$A:$A,O$3)&gt;0,2,IF(WEEKDAY(O$3,2)=7,2,IF(WEEKDAY(O$3,2)=6,1,0))))</f>
        <v>0</v>
      </c>
      <c r="P5" s="10" t="n">
        <f aca="false">IF(P$3="","",IF(COUNTIF(祝日!$A:$A,P$3)&gt;0,2,IF(WEEKDAY(P$3,2)=7,2,IF(WEEKDAY(P$3,2)=6,1,0))))</f>
        <v>0</v>
      </c>
      <c r="Q5" s="10" t="n">
        <f aca="false">IF(Q$3="","",IF(COUNTIF(祝日!$A:$A,Q$3)&gt;0,2,IF(WEEKDAY(Q$3,2)=7,2,IF(WEEKDAY(Q$3,2)=6,1,0))))</f>
        <v>0</v>
      </c>
      <c r="R5" s="10" t="n">
        <f aca="false">IF(R$3="","",IF(COUNTIF(祝日!$A:$A,R$3)&gt;0,2,IF(WEEKDAY(R$3,2)=7,2,IF(WEEKDAY(R$3,2)=6,1,0))))</f>
        <v>0</v>
      </c>
      <c r="S5" s="10" t="n">
        <f aca="false">IF(S$3="","",IF(COUNTIF(祝日!$A:$A,S$3)&gt;0,2,IF(WEEKDAY(S$3,2)=7,2,IF(WEEKDAY(S$3,2)=6,1,0))))</f>
        <v>0</v>
      </c>
      <c r="T5" s="10" t="n">
        <f aca="false">IF(T$3="","",IF(COUNTIF(祝日!$A:$A,T$3)&gt;0,2,IF(WEEKDAY(T$3,2)=7,2,IF(WEEKDAY(T$3,2)=6,1,0))))</f>
        <v>1</v>
      </c>
      <c r="U5" s="10" t="n">
        <f aca="false">IF(U$3="","",IF(COUNTIF(祝日!$A:$A,U$3)&gt;0,2,IF(WEEKDAY(U$3,2)=7,2,IF(WEEKDAY(U$3,2)=6,1,0))))</f>
        <v>2</v>
      </c>
      <c r="V5" s="10" t="n">
        <f aca="false">IF(V$3="","",IF(COUNTIF(祝日!$A:$A,V$3)&gt;0,2,IF(WEEKDAY(V$3,2)=7,2,IF(WEEKDAY(V$3,2)=6,1,0))))</f>
        <v>0</v>
      </c>
      <c r="W5" s="10" t="n">
        <f aca="false">IF(W$3="","",IF(COUNTIF(祝日!$A:$A,W$3)&gt;0,2,IF(WEEKDAY(W$3,2)=7,2,IF(WEEKDAY(W$3,2)=6,1,0))))</f>
        <v>0</v>
      </c>
      <c r="X5" s="10" t="n">
        <f aca="false">IF(X$3="","",IF(COUNTIF(祝日!$A:$A,X$3)&gt;0,2,IF(WEEKDAY(X$3,2)=7,2,IF(WEEKDAY(X$3,2)=6,1,0))))</f>
        <v>0</v>
      </c>
      <c r="Y5" s="10" t="n">
        <f aca="false">IF(Y$3="","",IF(COUNTIF(祝日!$A:$A,Y$3)&gt;0,2,IF(WEEKDAY(Y$3,2)=7,2,IF(WEEKDAY(Y$3,2)=6,1,0))))</f>
        <v>0</v>
      </c>
      <c r="Z5" s="10" t="n">
        <f aca="false">IF(Z$3="","",IF(COUNTIF(祝日!$A:$A,Z$3)&gt;0,2,IF(WEEKDAY(Z$3,2)=7,2,IF(WEEKDAY(Z$3,2)=6,1,0))))</f>
        <v>0</v>
      </c>
      <c r="AA5" s="10" t="n">
        <f aca="false">IF(AA$3="","",IF(COUNTIF(祝日!$A:$A,AA$3)&gt;0,2,IF(WEEKDAY(AA$3,2)=7,2,IF(WEEKDAY(AA$3,2)=6,1,0))))</f>
        <v>1</v>
      </c>
      <c r="AB5" s="10" t="n">
        <f aca="false">IF(AB$3="","",IF(COUNTIF(祝日!$A:$A,AB$3)&gt;0,2,IF(WEEKDAY(AB$3,2)=7,2,IF(WEEKDAY(AB$3,2)=6,1,0))))</f>
        <v>2</v>
      </c>
      <c r="AC5" s="10" t="n">
        <f aca="false">IF(AC$3="","",IF(COUNTIF(祝日!$A:$A,AC$3)&gt;0,2,IF(WEEKDAY(AC$3,2)=7,2,IF(WEEKDAY(AC$3,2)=6,1,0))))</f>
        <v>0</v>
      </c>
      <c r="AD5" s="10" t="n">
        <f aca="false">IF(AD$3="","",IF(COUNTIF(祝日!$A:$A,AD$3)&gt;0,2,IF(WEEKDAY(AD$3,2)=7,2,IF(WEEKDAY(AD$3,2)=6,1,0))))</f>
        <v>2</v>
      </c>
      <c r="AE5" s="10" t="n">
        <f aca="false">IF(AE$3="","",IF(COUNTIF(祝日!$A:$A,AE$3)&gt;0,2,IF(WEEKDAY(AE$3,2)=7,2,IF(WEEKDAY(AE$3,2)=6,1,0))))</f>
        <v>0</v>
      </c>
      <c r="AF5" s="10" t="n">
        <f aca="false">IF(AF$3="","",IF(COUNTIF(祝日!$A:$A,AF$3)&gt;0,2,IF(WEEKDAY(AF$3,2)=7,2,IF(WEEKDAY(AF$3,2)=6,1,0))))</f>
        <v>0</v>
      </c>
      <c r="AG5" s="10" t="n">
        <f aca="false">IF(AG$3="","",IF(COUNTIF(祝日!$A:$A,AG$3)&gt;0,2,IF(WEEKDAY(AG$3,2)=7,2,IF(WEEKDAY(AG$3,2)=6,1,0))))</f>
        <v>0</v>
      </c>
      <c r="AH5" s="10" t="n">
        <f aca="false">IF(AH$3="","",IF(COUNTIF(祝日!$A:$A,AH$3)&gt;0,2,IF(WEEKDAY(AH$3,2)=7,2,IF(WEEKDAY(AH$3,2)=6,1,0))))</f>
        <v>1</v>
      </c>
    </row>
    <row r="6" customFormat="false" ht="15" hidden="true" customHeight="false" outlineLevel="0" collapsed="false">
      <c r="D6" s="10" t="n">
        <f aca="false">IF(OR(D$3="",$M$1=""),"",INT((D$3-$M$1)/7))</f>
        <v>0</v>
      </c>
      <c r="E6" s="10" t="n">
        <f aca="false">IF(OR(E$3="",$M$1=""),"",INT((E$3-$M$1)/7))</f>
        <v>1</v>
      </c>
      <c r="F6" s="10" t="n">
        <f aca="false">IF(OR(F$3="",$M$1=""),"",INT((F$3-$M$1)/7))</f>
        <v>1</v>
      </c>
      <c r="G6" s="10" t="n">
        <f aca="false">IF(OR(G$3="",$M$1=""),"",INT((G$3-$M$1)/7))</f>
        <v>1</v>
      </c>
      <c r="H6" s="10" t="n">
        <f aca="false">IF(OR(H$3="",$M$1=""),"",INT((H$3-$M$1)/7))</f>
        <v>1</v>
      </c>
      <c r="I6" s="10" t="n">
        <f aca="false">IF(OR(I$3="",$M$1=""),"",INT((I$3-$M$1)/7))</f>
        <v>1</v>
      </c>
      <c r="J6" s="10" t="n">
        <f aca="false">IF(OR(J$3="",$M$1=""),"",INT((J$3-$M$1)/7))</f>
        <v>1</v>
      </c>
      <c r="K6" s="10" t="n">
        <f aca="false">IF(OR(K$3="",$M$1=""),"",INT((K$3-$M$1)/7))</f>
        <v>1</v>
      </c>
      <c r="L6" s="10" t="n">
        <f aca="false">IF(OR(L$3="",$M$1=""),"",INT((L$3-$M$1)/7))</f>
        <v>2</v>
      </c>
      <c r="M6" s="10" t="n">
        <f aca="false">IF(OR(M$3="",$M$1=""),"",INT((M$3-$M$1)/7))</f>
        <v>2</v>
      </c>
      <c r="N6" s="10" t="n">
        <f aca="false">IF(OR(N$3="",$M$1=""),"",INT((N$3-$M$1)/7))</f>
        <v>2</v>
      </c>
      <c r="O6" s="10" t="n">
        <f aca="false">IF(OR(O$3="",$M$1=""),"",INT((O$3-$M$1)/7))</f>
        <v>2</v>
      </c>
      <c r="P6" s="10" t="n">
        <f aca="false">IF(OR(P$3="",$M$1=""),"",INT((P$3-$M$1)/7))</f>
        <v>2</v>
      </c>
      <c r="Q6" s="10" t="n">
        <f aca="false">IF(OR(Q$3="",$M$1=""),"",INT((Q$3-$M$1)/7))</f>
        <v>2</v>
      </c>
      <c r="R6" s="10" t="n">
        <f aca="false">IF(OR(R$3="",$M$1=""),"",INT((R$3-$M$1)/7))</f>
        <v>2</v>
      </c>
      <c r="S6" s="10" t="n">
        <f aca="false">IF(OR(S$3="",$M$1=""),"",INT((S$3-$M$1)/7))</f>
        <v>3</v>
      </c>
      <c r="T6" s="10" t="n">
        <f aca="false">IF(OR(T$3="",$M$1=""),"",INT((T$3-$M$1)/7))</f>
        <v>3</v>
      </c>
      <c r="U6" s="10" t="n">
        <f aca="false">IF(OR(U$3="",$M$1=""),"",INT((U$3-$M$1)/7))</f>
        <v>3</v>
      </c>
      <c r="V6" s="10" t="n">
        <f aca="false">IF(OR(V$3="",$M$1=""),"",INT((V$3-$M$1)/7))</f>
        <v>3</v>
      </c>
      <c r="W6" s="10" t="n">
        <f aca="false">IF(OR(W$3="",$M$1=""),"",INT((W$3-$M$1)/7))</f>
        <v>3</v>
      </c>
      <c r="X6" s="10" t="n">
        <f aca="false">IF(OR(X$3="",$M$1=""),"",INT((X$3-$M$1)/7))</f>
        <v>3</v>
      </c>
      <c r="Y6" s="10" t="n">
        <f aca="false">IF(OR(Y$3="",$M$1=""),"",INT((Y$3-$M$1)/7))</f>
        <v>3</v>
      </c>
      <c r="Z6" s="10" t="n">
        <f aca="false">IF(OR(Z$3="",$M$1=""),"",INT((Z$3-$M$1)/7))</f>
        <v>4</v>
      </c>
      <c r="AA6" s="10" t="n">
        <f aca="false">IF(OR(AA$3="",$M$1=""),"",INT((AA$3-$M$1)/7))</f>
        <v>4</v>
      </c>
      <c r="AB6" s="10" t="n">
        <f aca="false">IF(OR(AB$3="",$M$1=""),"",INT((AB$3-$M$1)/7))</f>
        <v>4</v>
      </c>
      <c r="AC6" s="10" t="n">
        <f aca="false">IF(OR(AC$3="",$M$1=""),"",INT((AC$3-$M$1)/7))</f>
        <v>4</v>
      </c>
      <c r="AD6" s="10" t="n">
        <f aca="false">IF(OR(AD$3="",$M$1=""),"",INT((AD$3-$M$1)/7))</f>
        <v>4</v>
      </c>
      <c r="AE6" s="10" t="n">
        <f aca="false">IF(OR(AE$3="",$M$1=""),"",INT((AE$3-$M$1)/7))</f>
        <v>4</v>
      </c>
      <c r="AF6" s="10" t="n">
        <f aca="false">IF(OR(AF$3="",$M$1=""),"",INT((AF$3-$M$1)/7))</f>
        <v>4</v>
      </c>
      <c r="AG6" s="10" t="n">
        <f aca="false">IF(OR(AG$3="",$M$1=""),"",INT((AG$3-$M$1)/7))</f>
        <v>5</v>
      </c>
      <c r="AH6" s="10" t="n">
        <f aca="false">IF(OR(AH$3="",$M$1=""),"",INT((AH$3-$M$1)/7))</f>
        <v>5</v>
      </c>
    </row>
    <row r="7" customFormat="false" ht="15" hidden="true" customHeight="false" outlineLevel="0" collapsed="false">
      <c r="AN7" s="10" t="n">
        <v>0</v>
      </c>
      <c r="AO7" s="10" t="n">
        <v>1</v>
      </c>
      <c r="AP7" s="10" t="n">
        <v>2</v>
      </c>
      <c r="AQ7" s="10" t="n">
        <v>3</v>
      </c>
      <c r="AR7" s="10" t="n">
        <v>4</v>
      </c>
      <c r="AS7" s="10" t="n">
        <v>5</v>
      </c>
    </row>
    <row r="8" customFormat="false" ht="15" hidden="false" customHeight="false" outlineLevel="0" collapsed="false">
      <c r="A8" s="11" t="s">
        <v>8</v>
      </c>
      <c r="B8" s="12" t="s">
        <v>9</v>
      </c>
      <c r="AJ8" s="13" t="s">
        <v>10</v>
      </c>
      <c r="AK8" s="13" t="s">
        <v>11</v>
      </c>
      <c r="AL8" s="13" t="s">
        <v>12</v>
      </c>
      <c r="AM8" s="13" t="s">
        <v>13</v>
      </c>
      <c r="AN8" s="13" t="s">
        <v>14</v>
      </c>
      <c r="AO8" s="13" t="s">
        <v>15</v>
      </c>
      <c r="AP8" s="13" t="s">
        <v>16</v>
      </c>
      <c r="AQ8" s="13" t="s">
        <v>17</v>
      </c>
      <c r="AR8" s="13" t="s">
        <v>18</v>
      </c>
      <c r="AS8" s="13" t="s">
        <v>19</v>
      </c>
    </row>
    <row r="9" customFormat="false" ht="15" hidden="false" customHeight="false" outlineLevel="0" collapsed="false">
      <c r="A9" s="14" t="s">
        <v>20</v>
      </c>
      <c r="B9" s="15" t="n">
        <v>2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J9" s="15" t="n">
        <f aca="false">IF($A9="","",COUNTA(D9:AH9)-(COUNTIF(D9:AH9,"〇")+COUNTIF(D9:AH9,"年")+COUNTIF(D9:AH9,"特")))</f>
        <v>0</v>
      </c>
      <c r="AK9" s="15" t="n">
        <f aca="false">IF($A9="","",COUNTIF(D9:AH9,"〇"))</f>
        <v>0</v>
      </c>
      <c r="AL9" s="15" t="n">
        <f aca="false">IF($A9="","",COUNTIF(D9:AH9,"〇")+COUNTIF(D9:AH9,"年")+COUNTIF(D9:AH9,"特"))</f>
        <v>0</v>
      </c>
      <c r="AM9" s="15" t="n">
        <f aca="false">IF($A9="","",SUMPRODUCT((($D$5:$AH$5=1)+($D$5:$AH$5=2))*((D9:AH9="〇")+(D9:AH9="年")+(D9:AH9="特"))))</f>
        <v>0</v>
      </c>
      <c r="AN9" s="15" t="n">
        <f aca="false">IF($A9="","",SUMPRODUCT(($D$6:$AH$6=AN$7)*((D9:AH9="〇")+(D9:AH9="年")+(D9:AH9="特"))))</f>
        <v>0</v>
      </c>
      <c r="AO9" s="15" t="n">
        <f aca="false">IF($A9="","",SUMPRODUCT(($D$6:$AH$6=AO$7)*((D9:AH9="〇")+(D9:AH9="年")+(D9:AH9="特"))))</f>
        <v>0</v>
      </c>
      <c r="AP9" s="15" t="n">
        <f aca="false">IF($A9="","",SUMPRODUCT(($D$6:$AH$6=AP$7)*((D9:AH9="〇")+(D9:AH9="年")+(D9:AH9="特"))))</f>
        <v>0</v>
      </c>
      <c r="AQ9" s="15" t="n">
        <f aca="false">IF($A9="","",SUMPRODUCT(($D$6:$AH$6=AQ$7)*((D9:AH9="〇")+(D9:AH9="年")+(D9:AH9="特"))))</f>
        <v>0</v>
      </c>
      <c r="AR9" s="15" t="n">
        <f aca="false">IF($A9="","",SUMPRODUCT(($D$6:$AH$6=AR$7)*((D9:AH9="〇")+(D9:AH9="年")+(D9:AH9="特"))))</f>
        <v>0</v>
      </c>
      <c r="AS9" s="15" t="n">
        <f aca="false">IF($A9="","",SUMPRODUCT(($D$6:$AH$6=AS$7)*((D9:AH9="〇")+(D9:AH9="年")+(D9:AH9="特"))))</f>
        <v>0</v>
      </c>
    </row>
    <row r="10" customFormat="false" ht="15" hidden="false" customHeight="false" outlineLevel="0" collapsed="false">
      <c r="A10" s="14"/>
      <c r="B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J10" s="15" t="str">
        <f aca="false">IF($A10="","",COUNTA(D10:AH10)-(COUNTIF(D10:AH10,"〇")+COUNTIF(D10:AH10,"年")+COUNTIF(D10:AH10,"特")))</f>
        <v/>
      </c>
      <c r="AK10" s="15" t="str">
        <f aca="false">IF($A10="","",COUNTIF(D10:AH10,"〇"))</f>
        <v/>
      </c>
      <c r="AL10" s="15" t="str">
        <f aca="false">IF($A10="","",COUNTIF(D10:AH10,"〇")+COUNTIF(D10:AH10,"年")+COUNTIF(D10:AH10,"特"))</f>
        <v/>
      </c>
      <c r="AM10" s="15" t="str">
        <f aca="false">IF($A10="","",SUMPRODUCT((($D$5:$AH$5=1)+($D$5:$AH$5=2))*((D10:AH10="〇")+(D10:AH10="年")+(D10:AH10="特"))))</f>
        <v/>
      </c>
      <c r="AN10" s="15" t="str">
        <f aca="false">IF($A10="","",SUMPRODUCT(($D$6:$AH$6=AN$7)*((D10:AH10="〇")+(D10:AH10="年")+(D10:AH10="特"))))</f>
        <v/>
      </c>
      <c r="AO10" s="15" t="str">
        <f aca="false">IF($A10="","",SUMPRODUCT(($D$6:$AH$6=AO$7)*((D10:AH10="〇")+(D10:AH10="年")+(D10:AH10="特"))))</f>
        <v/>
      </c>
      <c r="AP10" s="15" t="str">
        <f aca="false">IF($A10="","",SUMPRODUCT(($D$6:$AH$6=AP$7)*((D10:AH10="〇")+(D10:AH10="年")+(D10:AH10="特"))))</f>
        <v/>
      </c>
      <c r="AQ10" s="15" t="str">
        <f aca="false">IF($A10="","",SUMPRODUCT(($D$6:$AH$6=AQ$7)*((D10:AH10="〇")+(D10:AH10="年")+(D10:AH10="特"))))</f>
        <v/>
      </c>
      <c r="AR10" s="15" t="str">
        <f aca="false">IF($A10="","",SUMPRODUCT(($D$6:$AH$6=AR$7)*((D10:AH10="〇")+(D10:AH10="年")+(D10:AH10="特"))))</f>
        <v/>
      </c>
      <c r="AS10" s="15" t="str">
        <f aca="false">IF($A10="","",SUMPRODUCT(($D$6:$AH$6=AS$7)*((D10:AH10="〇")+(D10:AH10="年")+(D10:AH10="特"))))</f>
        <v/>
      </c>
    </row>
    <row r="11" customFormat="false" ht="15" hidden="false" customHeight="false" outlineLevel="0" collapsed="false">
      <c r="A11" s="14"/>
      <c r="B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J11" s="15" t="str">
        <f aca="false">IF($A11="","",COUNTA(D11:AH11)-(COUNTIF(D11:AH11,"〇")+COUNTIF(D11:AH11,"年")+COUNTIF(D11:AH11,"特")))</f>
        <v/>
      </c>
      <c r="AK11" s="15" t="str">
        <f aca="false">IF($A11="","",COUNTIF(D11:AH11,"〇"))</f>
        <v/>
      </c>
      <c r="AL11" s="15" t="str">
        <f aca="false">IF($A11="","",COUNTIF(D11:AH11,"〇")+COUNTIF(D11:AH11,"年")+COUNTIF(D11:AH11,"特"))</f>
        <v/>
      </c>
      <c r="AM11" s="15" t="str">
        <f aca="false">IF($A11="","",SUMPRODUCT((($D$5:$AH$5=1)+($D$5:$AH$5=2))*((D11:AH11="〇")+(D11:AH11="年")+(D11:AH11="特"))))</f>
        <v/>
      </c>
      <c r="AN11" s="15" t="str">
        <f aca="false">IF($A11="","",SUMPRODUCT(($D$6:$AH$6=AN$7)*((D11:AH11="〇")+(D11:AH11="年")+(D11:AH11="特"))))</f>
        <v/>
      </c>
      <c r="AO11" s="15" t="str">
        <f aca="false">IF($A11="","",SUMPRODUCT(($D$6:$AH$6=AO$7)*((D11:AH11="〇")+(D11:AH11="年")+(D11:AH11="特"))))</f>
        <v/>
      </c>
      <c r="AP11" s="15" t="str">
        <f aca="false">IF($A11="","",SUMPRODUCT(($D$6:$AH$6=AP$7)*((D11:AH11="〇")+(D11:AH11="年")+(D11:AH11="特"))))</f>
        <v/>
      </c>
      <c r="AQ11" s="15" t="str">
        <f aca="false">IF($A11="","",SUMPRODUCT(($D$6:$AH$6=AQ$7)*((D11:AH11="〇")+(D11:AH11="年")+(D11:AH11="特"))))</f>
        <v/>
      </c>
      <c r="AR11" s="15" t="str">
        <f aca="false">IF($A11="","",SUMPRODUCT(($D$6:$AH$6=AR$7)*((D11:AH11="〇")+(D11:AH11="年")+(D11:AH11="特"))))</f>
        <v/>
      </c>
      <c r="AS11" s="15" t="str">
        <f aca="false">IF($A11="","",SUMPRODUCT(($D$6:$AH$6=AS$7)*((D11:AH11="〇")+(D11:AH11="年")+(D11:AH11="特"))))</f>
        <v/>
      </c>
    </row>
    <row r="12" customFormat="false" ht="15" hidden="false" customHeight="false" outlineLevel="0" collapsed="false">
      <c r="A12" s="14"/>
      <c r="B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J12" s="15" t="str">
        <f aca="false">IF($A12="","",COUNTA(D12:AH12)-(COUNTIF(D12:AH12,"〇")+COUNTIF(D12:AH12,"年")+COUNTIF(D12:AH12,"特")))</f>
        <v/>
      </c>
      <c r="AK12" s="15" t="str">
        <f aca="false">IF($A12="","",COUNTIF(D12:AH12,"〇"))</f>
        <v/>
      </c>
      <c r="AL12" s="15" t="str">
        <f aca="false">IF($A12="","",COUNTIF(D12:AH12,"〇")+COUNTIF(D12:AH12,"年")+COUNTIF(D12:AH12,"特"))</f>
        <v/>
      </c>
      <c r="AM12" s="15" t="str">
        <f aca="false">IF($A12="","",SUMPRODUCT((($D$5:$AH$5=1)+($D$5:$AH$5=2))*((D12:AH12="〇")+(D12:AH12="年")+(D12:AH12="特"))))</f>
        <v/>
      </c>
      <c r="AN12" s="15" t="str">
        <f aca="false">IF($A12="","",SUMPRODUCT(($D$6:$AH$6=AN$7)*((D12:AH12="〇")+(D12:AH12="年")+(D12:AH12="特"))))</f>
        <v/>
      </c>
      <c r="AO12" s="15" t="str">
        <f aca="false">IF($A12="","",SUMPRODUCT(($D$6:$AH$6=AO$7)*((D12:AH12="〇")+(D12:AH12="年")+(D12:AH12="特"))))</f>
        <v/>
      </c>
      <c r="AP12" s="15" t="str">
        <f aca="false">IF($A12="","",SUMPRODUCT(($D$6:$AH$6=AP$7)*((D12:AH12="〇")+(D12:AH12="年")+(D12:AH12="特"))))</f>
        <v/>
      </c>
      <c r="AQ12" s="15" t="str">
        <f aca="false">IF($A12="","",SUMPRODUCT(($D$6:$AH$6=AQ$7)*((D12:AH12="〇")+(D12:AH12="年")+(D12:AH12="特"))))</f>
        <v/>
      </c>
      <c r="AR12" s="15" t="str">
        <f aca="false">IF($A12="","",SUMPRODUCT(($D$6:$AH$6=AR$7)*((D12:AH12="〇")+(D12:AH12="年")+(D12:AH12="特"))))</f>
        <v/>
      </c>
      <c r="AS12" s="15" t="str">
        <f aca="false">IF($A12="","",SUMPRODUCT(($D$6:$AH$6=AS$7)*((D12:AH12="〇")+(D12:AH12="年")+(D12:AH12="特"))))</f>
        <v/>
      </c>
    </row>
    <row r="13" customFormat="false" ht="15" hidden="false" customHeight="false" outlineLevel="0" collapsed="false">
      <c r="A13" s="14"/>
      <c r="B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J13" s="15" t="str">
        <f aca="false">IF($A13="","",COUNTA(D13:AH13)-(COUNTIF(D13:AH13,"〇")+COUNTIF(D13:AH13,"年")+COUNTIF(D13:AH13,"特")))</f>
        <v/>
      </c>
      <c r="AK13" s="15" t="str">
        <f aca="false">IF($A13="","",COUNTIF(D13:AH13,"〇"))</f>
        <v/>
      </c>
      <c r="AL13" s="15" t="str">
        <f aca="false">IF($A13="","",COUNTIF(D13:AH13,"〇")+COUNTIF(D13:AH13,"年")+COUNTIF(D13:AH13,"特"))</f>
        <v/>
      </c>
      <c r="AM13" s="15" t="str">
        <f aca="false">IF($A13="","",SUMPRODUCT((($D$5:$AH$5=1)+($D$5:$AH$5=2))*((D13:AH13="〇")+(D13:AH13="年")+(D13:AH13="特"))))</f>
        <v/>
      </c>
      <c r="AN13" s="15" t="str">
        <f aca="false">IF($A13="","",SUMPRODUCT(($D$6:$AH$6=AN$7)*((D13:AH13="〇")+(D13:AH13="年")+(D13:AH13="特"))))</f>
        <v/>
      </c>
      <c r="AO13" s="15" t="str">
        <f aca="false">IF($A13="","",SUMPRODUCT(($D$6:$AH$6=AO$7)*((D13:AH13="〇")+(D13:AH13="年")+(D13:AH13="特"))))</f>
        <v/>
      </c>
      <c r="AP13" s="15" t="str">
        <f aca="false">IF($A13="","",SUMPRODUCT(($D$6:$AH$6=AP$7)*((D13:AH13="〇")+(D13:AH13="年")+(D13:AH13="特"))))</f>
        <v/>
      </c>
      <c r="AQ13" s="15" t="str">
        <f aca="false">IF($A13="","",SUMPRODUCT(($D$6:$AH$6=AQ$7)*((D13:AH13="〇")+(D13:AH13="年")+(D13:AH13="特"))))</f>
        <v/>
      </c>
      <c r="AR13" s="15" t="str">
        <f aca="false">IF($A13="","",SUMPRODUCT(($D$6:$AH$6=AR$7)*((D13:AH13="〇")+(D13:AH13="年")+(D13:AH13="特"))))</f>
        <v/>
      </c>
      <c r="AS13" s="15" t="str">
        <f aca="false">IF($A13="","",SUMPRODUCT(($D$6:$AH$6=AS$7)*((D13:AH13="〇")+(D13:AH13="年")+(D13:AH13="特"))))</f>
        <v/>
      </c>
    </row>
    <row r="14" customFormat="false" ht="15" hidden="false" customHeight="false" outlineLevel="0" collapsed="false">
      <c r="A14" s="14"/>
      <c r="B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J14" s="15" t="str">
        <f aca="false">IF($A14="","",COUNTA(D14:AH14)-(COUNTIF(D14:AH14,"〇")+COUNTIF(D14:AH14,"年")+COUNTIF(D14:AH14,"特")))</f>
        <v/>
      </c>
      <c r="AK14" s="15" t="str">
        <f aca="false">IF($A14="","",COUNTIF(D14:AH14,"〇"))</f>
        <v/>
      </c>
      <c r="AL14" s="15" t="str">
        <f aca="false">IF($A14="","",COUNTIF(D14:AH14,"〇")+COUNTIF(D14:AH14,"年")+COUNTIF(D14:AH14,"特"))</f>
        <v/>
      </c>
      <c r="AM14" s="15" t="str">
        <f aca="false">IF($A14="","",SUMPRODUCT((($D$5:$AH$5=1)+($D$5:$AH$5=2))*((D14:AH14="〇")+(D14:AH14="年")+(D14:AH14="特"))))</f>
        <v/>
      </c>
      <c r="AN14" s="15" t="str">
        <f aca="false">IF($A14="","",SUMPRODUCT(($D$6:$AH$6=AN$7)*((D14:AH14="〇")+(D14:AH14="年")+(D14:AH14="特"))))</f>
        <v/>
      </c>
      <c r="AO14" s="15" t="str">
        <f aca="false">IF($A14="","",SUMPRODUCT(($D$6:$AH$6=AO$7)*((D14:AH14="〇")+(D14:AH14="年")+(D14:AH14="特"))))</f>
        <v/>
      </c>
      <c r="AP14" s="15" t="str">
        <f aca="false">IF($A14="","",SUMPRODUCT(($D$6:$AH$6=AP$7)*((D14:AH14="〇")+(D14:AH14="年")+(D14:AH14="特"))))</f>
        <v/>
      </c>
      <c r="AQ14" s="15" t="str">
        <f aca="false">IF($A14="","",SUMPRODUCT(($D$6:$AH$6=AQ$7)*((D14:AH14="〇")+(D14:AH14="年")+(D14:AH14="特"))))</f>
        <v/>
      </c>
      <c r="AR14" s="15" t="str">
        <f aca="false">IF($A14="","",SUMPRODUCT(($D$6:$AH$6=AR$7)*((D14:AH14="〇")+(D14:AH14="年")+(D14:AH14="特"))))</f>
        <v/>
      </c>
      <c r="AS14" s="15" t="str">
        <f aca="false">IF($A14="","",SUMPRODUCT(($D$6:$AH$6=AS$7)*((D14:AH14="〇")+(D14:AH14="年")+(D14:AH14="特"))))</f>
        <v/>
      </c>
    </row>
    <row r="15" customFormat="false" ht="15" hidden="false" customHeight="false" outlineLevel="0" collapsed="false">
      <c r="A15" s="14"/>
      <c r="B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J15" s="15" t="str">
        <f aca="false">IF($A15="","",COUNTA(D15:AH15)-(COUNTIF(D15:AH15,"〇")+COUNTIF(D15:AH15,"年")+COUNTIF(D15:AH15,"特")))</f>
        <v/>
      </c>
      <c r="AK15" s="15" t="str">
        <f aca="false">IF($A15="","",COUNTIF(D15:AH15,"〇"))</f>
        <v/>
      </c>
      <c r="AL15" s="15" t="str">
        <f aca="false">IF($A15="","",COUNTIF(D15:AH15,"〇")+COUNTIF(D15:AH15,"年")+COUNTIF(D15:AH15,"特"))</f>
        <v/>
      </c>
      <c r="AM15" s="15" t="str">
        <f aca="false">IF($A15="","",SUMPRODUCT((($D$5:$AH$5=1)+($D$5:$AH$5=2))*((D15:AH15="〇")+(D15:AH15="年")+(D15:AH15="特"))))</f>
        <v/>
      </c>
      <c r="AN15" s="15" t="str">
        <f aca="false">IF($A15="","",SUMPRODUCT(($D$6:$AH$6=AN$7)*((D15:AH15="〇")+(D15:AH15="年")+(D15:AH15="特"))))</f>
        <v/>
      </c>
      <c r="AO15" s="15" t="str">
        <f aca="false">IF($A15="","",SUMPRODUCT(($D$6:$AH$6=AO$7)*((D15:AH15="〇")+(D15:AH15="年")+(D15:AH15="特"))))</f>
        <v/>
      </c>
      <c r="AP15" s="15" t="str">
        <f aca="false">IF($A15="","",SUMPRODUCT(($D$6:$AH$6=AP$7)*((D15:AH15="〇")+(D15:AH15="年")+(D15:AH15="特"))))</f>
        <v/>
      </c>
      <c r="AQ15" s="15" t="str">
        <f aca="false">IF($A15="","",SUMPRODUCT(($D$6:$AH$6=AQ$7)*((D15:AH15="〇")+(D15:AH15="年")+(D15:AH15="特"))))</f>
        <v/>
      </c>
      <c r="AR15" s="15" t="str">
        <f aca="false">IF($A15="","",SUMPRODUCT(($D$6:$AH$6=AR$7)*((D15:AH15="〇")+(D15:AH15="年")+(D15:AH15="特"))))</f>
        <v/>
      </c>
      <c r="AS15" s="15" t="str">
        <f aca="false">IF($A15="","",SUMPRODUCT(($D$6:$AH$6=AS$7)*((D15:AH15="〇")+(D15:AH15="年")+(D15:AH15="特"))))</f>
        <v/>
      </c>
    </row>
    <row r="16" customFormat="false" ht="15" hidden="false" customHeight="false" outlineLevel="0" collapsed="false">
      <c r="A16" s="14"/>
      <c r="B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J16" s="15" t="str">
        <f aca="false">IF($A16="","",COUNTA(D16:AH16)-(COUNTIF(D16:AH16,"〇")+COUNTIF(D16:AH16,"年")+COUNTIF(D16:AH16,"特")))</f>
        <v/>
      </c>
      <c r="AK16" s="15" t="str">
        <f aca="false">IF($A16="","",COUNTIF(D16:AH16,"〇"))</f>
        <v/>
      </c>
      <c r="AL16" s="15" t="str">
        <f aca="false">IF($A16="","",COUNTIF(D16:AH16,"〇")+COUNTIF(D16:AH16,"年")+COUNTIF(D16:AH16,"特"))</f>
        <v/>
      </c>
      <c r="AM16" s="15" t="str">
        <f aca="false">IF($A16="","",SUMPRODUCT((($D$5:$AH$5=1)+($D$5:$AH$5=2))*((D16:AH16="〇")+(D16:AH16="年")+(D16:AH16="特"))))</f>
        <v/>
      </c>
      <c r="AN16" s="15" t="str">
        <f aca="false">IF($A16="","",SUMPRODUCT(($D$6:$AH$6=AN$7)*((D16:AH16="〇")+(D16:AH16="年")+(D16:AH16="特"))))</f>
        <v/>
      </c>
      <c r="AO16" s="15" t="str">
        <f aca="false">IF($A16="","",SUMPRODUCT(($D$6:$AH$6=AO$7)*((D16:AH16="〇")+(D16:AH16="年")+(D16:AH16="特"))))</f>
        <v/>
      </c>
      <c r="AP16" s="15" t="str">
        <f aca="false">IF($A16="","",SUMPRODUCT(($D$6:$AH$6=AP$7)*((D16:AH16="〇")+(D16:AH16="年")+(D16:AH16="特"))))</f>
        <v/>
      </c>
      <c r="AQ16" s="15" t="str">
        <f aca="false">IF($A16="","",SUMPRODUCT(($D$6:$AH$6=AQ$7)*((D16:AH16="〇")+(D16:AH16="年")+(D16:AH16="特"))))</f>
        <v/>
      </c>
      <c r="AR16" s="15" t="str">
        <f aca="false">IF($A16="","",SUMPRODUCT(($D$6:$AH$6=AR$7)*((D16:AH16="〇")+(D16:AH16="年")+(D16:AH16="特"))))</f>
        <v/>
      </c>
      <c r="AS16" s="15" t="str">
        <f aca="false">IF($A16="","",SUMPRODUCT(($D$6:$AH$6=AS$7)*((D16:AH16="〇")+(D16:AH16="年")+(D16:AH16="特"))))</f>
        <v/>
      </c>
    </row>
    <row r="17" customFormat="false" ht="15" hidden="false" customHeight="false" outlineLevel="0" collapsed="false">
      <c r="A17" s="14"/>
      <c r="B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J17" s="15" t="str">
        <f aca="false">IF($A17="","",COUNTA(D17:AH17)-(COUNTIF(D17:AH17,"〇")+COUNTIF(D17:AH17,"年")+COUNTIF(D17:AH17,"特")))</f>
        <v/>
      </c>
      <c r="AK17" s="15" t="str">
        <f aca="false">IF($A17="","",COUNTIF(D17:AH17,"〇"))</f>
        <v/>
      </c>
      <c r="AL17" s="15" t="str">
        <f aca="false">IF($A17="","",COUNTIF(D17:AH17,"〇")+COUNTIF(D17:AH17,"年")+COUNTIF(D17:AH17,"特"))</f>
        <v/>
      </c>
      <c r="AM17" s="15" t="str">
        <f aca="false">IF($A17="","",SUMPRODUCT((($D$5:$AH$5=1)+($D$5:$AH$5=2))*((D17:AH17="〇")+(D17:AH17="年")+(D17:AH17="特"))))</f>
        <v/>
      </c>
      <c r="AN17" s="15" t="str">
        <f aca="false">IF($A17="","",SUMPRODUCT(($D$6:$AH$6=AN$7)*((D17:AH17="〇")+(D17:AH17="年")+(D17:AH17="特"))))</f>
        <v/>
      </c>
      <c r="AO17" s="15" t="str">
        <f aca="false">IF($A17="","",SUMPRODUCT(($D$6:$AH$6=AO$7)*((D17:AH17="〇")+(D17:AH17="年")+(D17:AH17="特"))))</f>
        <v/>
      </c>
      <c r="AP17" s="15" t="str">
        <f aca="false">IF($A17="","",SUMPRODUCT(($D$6:$AH$6=AP$7)*((D17:AH17="〇")+(D17:AH17="年")+(D17:AH17="特"))))</f>
        <v/>
      </c>
      <c r="AQ17" s="15" t="str">
        <f aca="false">IF($A17="","",SUMPRODUCT(($D$6:$AH$6=AQ$7)*((D17:AH17="〇")+(D17:AH17="年")+(D17:AH17="特"))))</f>
        <v/>
      </c>
      <c r="AR17" s="15" t="str">
        <f aca="false">IF($A17="","",SUMPRODUCT(($D$6:$AH$6=AR$7)*((D17:AH17="〇")+(D17:AH17="年")+(D17:AH17="特"))))</f>
        <v/>
      </c>
      <c r="AS17" s="15" t="str">
        <f aca="false">IF($A17="","",SUMPRODUCT(($D$6:$AH$6=AS$7)*((D17:AH17="〇")+(D17:AH17="年")+(D17:AH17="特"))))</f>
        <v/>
      </c>
    </row>
    <row r="18" customFormat="false" ht="15" hidden="false" customHeight="false" outlineLevel="0" collapsed="false">
      <c r="A18" s="14"/>
      <c r="B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J18" s="15" t="str">
        <f aca="false">IF($A18="","",COUNTA(D18:AH18)-(COUNTIF(D18:AH18,"〇")+COUNTIF(D18:AH18,"年")+COUNTIF(D18:AH18,"特")))</f>
        <v/>
      </c>
      <c r="AK18" s="15" t="str">
        <f aca="false">IF($A18="","",COUNTIF(D18:AH18,"〇"))</f>
        <v/>
      </c>
      <c r="AL18" s="15" t="str">
        <f aca="false">IF($A18="","",COUNTIF(D18:AH18,"〇")+COUNTIF(D18:AH18,"年")+COUNTIF(D18:AH18,"特"))</f>
        <v/>
      </c>
      <c r="AM18" s="15" t="str">
        <f aca="false">IF($A18="","",SUMPRODUCT((($D$5:$AH$5=1)+($D$5:$AH$5=2))*((D18:AH18="〇")+(D18:AH18="年")+(D18:AH18="特"))))</f>
        <v/>
      </c>
      <c r="AN18" s="15" t="str">
        <f aca="false">IF($A18="","",SUMPRODUCT(($D$6:$AH$6=AN$7)*((D18:AH18="〇")+(D18:AH18="年")+(D18:AH18="特"))))</f>
        <v/>
      </c>
      <c r="AO18" s="15" t="str">
        <f aca="false">IF($A18="","",SUMPRODUCT(($D$6:$AH$6=AO$7)*((D18:AH18="〇")+(D18:AH18="年")+(D18:AH18="特"))))</f>
        <v/>
      </c>
      <c r="AP18" s="15" t="str">
        <f aca="false">IF($A18="","",SUMPRODUCT(($D$6:$AH$6=AP$7)*((D18:AH18="〇")+(D18:AH18="年")+(D18:AH18="特"))))</f>
        <v/>
      </c>
      <c r="AQ18" s="15" t="str">
        <f aca="false">IF($A18="","",SUMPRODUCT(($D$6:$AH$6=AQ$7)*((D18:AH18="〇")+(D18:AH18="年")+(D18:AH18="特"))))</f>
        <v/>
      </c>
      <c r="AR18" s="15" t="str">
        <f aca="false">IF($A18="","",SUMPRODUCT(($D$6:$AH$6=AR$7)*((D18:AH18="〇")+(D18:AH18="年")+(D18:AH18="特"))))</f>
        <v/>
      </c>
      <c r="AS18" s="15" t="str">
        <f aca="false">IF($A18="","",SUMPRODUCT(($D$6:$AH$6=AS$7)*((D18:AH18="〇")+(D18:AH18="年")+(D18:AH18="特"))))</f>
        <v/>
      </c>
    </row>
    <row r="19" customFormat="false" ht="15" hidden="false" customHeight="false" outlineLevel="0" collapsed="false">
      <c r="A19" s="14"/>
      <c r="B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J19" s="15" t="str">
        <f aca="false">IF($A19="","",COUNTA(D19:AH19)-(COUNTIF(D19:AH19,"〇")+COUNTIF(D19:AH19,"年")+COUNTIF(D19:AH19,"特")))</f>
        <v/>
      </c>
      <c r="AK19" s="15" t="str">
        <f aca="false">IF($A19="","",COUNTIF(D19:AH19,"〇"))</f>
        <v/>
      </c>
      <c r="AL19" s="15" t="str">
        <f aca="false">IF($A19="","",COUNTIF(D19:AH19,"〇")+COUNTIF(D19:AH19,"年")+COUNTIF(D19:AH19,"特"))</f>
        <v/>
      </c>
      <c r="AM19" s="15" t="str">
        <f aca="false">IF($A19="","",SUMPRODUCT((($D$5:$AH$5=1)+($D$5:$AH$5=2))*((D19:AH19="〇")+(D19:AH19="年")+(D19:AH19="特"))))</f>
        <v/>
      </c>
      <c r="AN19" s="15" t="str">
        <f aca="false">IF($A19="","",SUMPRODUCT(($D$6:$AH$6=AN$7)*((D19:AH19="〇")+(D19:AH19="年")+(D19:AH19="特"))))</f>
        <v/>
      </c>
      <c r="AO19" s="15" t="str">
        <f aca="false">IF($A19="","",SUMPRODUCT(($D$6:$AH$6=AO$7)*((D19:AH19="〇")+(D19:AH19="年")+(D19:AH19="特"))))</f>
        <v/>
      </c>
      <c r="AP19" s="15" t="str">
        <f aca="false">IF($A19="","",SUMPRODUCT(($D$6:$AH$6=AP$7)*((D19:AH19="〇")+(D19:AH19="年")+(D19:AH19="特"))))</f>
        <v/>
      </c>
      <c r="AQ19" s="15" t="str">
        <f aca="false">IF($A19="","",SUMPRODUCT(($D$6:$AH$6=AQ$7)*((D19:AH19="〇")+(D19:AH19="年")+(D19:AH19="特"))))</f>
        <v/>
      </c>
      <c r="AR19" s="15" t="str">
        <f aca="false">IF($A19="","",SUMPRODUCT(($D$6:$AH$6=AR$7)*((D19:AH19="〇")+(D19:AH19="年")+(D19:AH19="特"))))</f>
        <v/>
      </c>
      <c r="AS19" s="15" t="str">
        <f aca="false">IF($A19="","",SUMPRODUCT(($D$6:$AH$6=AS$7)*((D19:AH19="〇")+(D19:AH19="年")+(D19:AH19="特"))))</f>
        <v/>
      </c>
    </row>
    <row r="20" customFormat="false" ht="15" hidden="false" customHeight="false" outlineLevel="0" collapsed="false">
      <c r="A20" s="14"/>
      <c r="B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J20" s="15" t="str">
        <f aca="false">IF($A20="","",COUNTA(D20:AH20)-(COUNTIF(D20:AH20,"〇")+COUNTIF(D20:AH20,"年")+COUNTIF(D20:AH20,"特")))</f>
        <v/>
      </c>
      <c r="AK20" s="15" t="str">
        <f aca="false">IF($A20="","",COUNTIF(D20:AH20,"〇"))</f>
        <v/>
      </c>
      <c r="AL20" s="15" t="str">
        <f aca="false">IF($A20="","",COUNTIF(D20:AH20,"〇")+COUNTIF(D20:AH20,"年")+COUNTIF(D20:AH20,"特"))</f>
        <v/>
      </c>
      <c r="AM20" s="15" t="str">
        <f aca="false">IF($A20="","",SUMPRODUCT((($D$5:$AH$5=1)+($D$5:$AH$5=2))*((D20:AH20="〇")+(D20:AH20="年")+(D20:AH20="特"))))</f>
        <v/>
      </c>
      <c r="AN20" s="15" t="str">
        <f aca="false">IF($A20="","",SUMPRODUCT(($D$6:$AH$6=AN$7)*((D20:AH20="〇")+(D20:AH20="年")+(D20:AH20="特"))))</f>
        <v/>
      </c>
      <c r="AO20" s="15" t="str">
        <f aca="false">IF($A20="","",SUMPRODUCT(($D$6:$AH$6=AO$7)*((D20:AH20="〇")+(D20:AH20="年")+(D20:AH20="特"))))</f>
        <v/>
      </c>
      <c r="AP20" s="15" t="str">
        <f aca="false">IF($A20="","",SUMPRODUCT(($D$6:$AH$6=AP$7)*((D20:AH20="〇")+(D20:AH20="年")+(D20:AH20="特"))))</f>
        <v/>
      </c>
      <c r="AQ20" s="15" t="str">
        <f aca="false">IF($A20="","",SUMPRODUCT(($D$6:$AH$6=AQ$7)*((D20:AH20="〇")+(D20:AH20="年")+(D20:AH20="特"))))</f>
        <v/>
      </c>
      <c r="AR20" s="15" t="str">
        <f aca="false">IF($A20="","",SUMPRODUCT(($D$6:$AH$6=AR$7)*((D20:AH20="〇")+(D20:AH20="年")+(D20:AH20="特"))))</f>
        <v/>
      </c>
      <c r="AS20" s="15" t="str">
        <f aca="false">IF($A20="","",SUMPRODUCT(($D$6:$AH$6=AS$7)*((D20:AH20="〇")+(D20:AH20="年")+(D20:AH20="特"))))</f>
        <v/>
      </c>
    </row>
    <row r="21" customFormat="false" ht="15" hidden="false" customHeight="false" outlineLevel="0" collapsed="false">
      <c r="A21" s="14"/>
      <c r="B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J21" s="15" t="str">
        <f aca="false">IF($A21="","",COUNTA(D21:AH21)-(COUNTIF(D21:AH21,"〇")+COUNTIF(D21:AH21,"年")+COUNTIF(D21:AH21,"特")))</f>
        <v/>
      </c>
      <c r="AK21" s="15" t="str">
        <f aca="false">IF($A21="","",COUNTIF(D21:AH21,"〇"))</f>
        <v/>
      </c>
      <c r="AL21" s="15" t="str">
        <f aca="false">IF($A21="","",COUNTIF(D21:AH21,"〇")+COUNTIF(D21:AH21,"年")+COUNTIF(D21:AH21,"特"))</f>
        <v/>
      </c>
      <c r="AM21" s="15" t="str">
        <f aca="false">IF($A21="","",SUMPRODUCT((($D$5:$AH$5=1)+($D$5:$AH$5=2))*((D21:AH21="〇")+(D21:AH21="年")+(D21:AH21="特"))))</f>
        <v/>
      </c>
      <c r="AN21" s="15" t="str">
        <f aca="false">IF($A21="","",SUMPRODUCT(($D$6:$AH$6=AN$7)*((D21:AH21="〇")+(D21:AH21="年")+(D21:AH21="特"))))</f>
        <v/>
      </c>
      <c r="AO21" s="15" t="str">
        <f aca="false">IF($A21="","",SUMPRODUCT(($D$6:$AH$6=AO$7)*((D21:AH21="〇")+(D21:AH21="年")+(D21:AH21="特"))))</f>
        <v/>
      </c>
      <c r="AP21" s="15" t="str">
        <f aca="false">IF($A21="","",SUMPRODUCT(($D$6:$AH$6=AP$7)*((D21:AH21="〇")+(D21:AH21="年")+(D21:AH21="特"))))</f>
        <v/>
      </c>
      <c r="AQ21" s="15" t="str">
        <f aca="false">IF($A21="","",SUMPRODUCT(($D$6:$AH$6=AQ$7)*((D21:AH21="〇")+(D21:AH21="年")+(D21:AH21="特"))))</f>
        <v/>
      </c>
      <c r="AR21" s="15" t="str">
        <f aca="false">IF($A21="","",SUMPRODUCT(($D$6:$AH$6=AR$7)*((D21:AH21="〇")+(D21:AH21="年")+(D21:AH21="特"))))</f>
        <v/>
      </c>
      <c r="AS21" s="15" t="str">
        <f aca="false">IF($A21="","",SUMPRODUCT(($D$6:$AH$6=AS$7)*((D21:AH21="〇")+(D21:AH21="年")+(D21:AH21="特"))))</f>
        <v/>
      </c>
    </row>
    <row r="22" customFormat="false" ht="15" hidden="false" customHeight="false" outlineLevel="0" collapsed="false">
      <c r="A22" s="14"/>
      <c r="B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J22" s="15" t="str">
        <f aca="false">IF($A22="","",COUNTA(D22:AH22)-(COUNTIF(D22:AH22,"〇")+COUNTIF(D22:AH22,"年")+COUNTIF(D22:AH22,"特")))</f>
        <v/>
      </c>
      <c r="AK22" s="15" t="str">
        <f aca="false">IF($A22="","",COUNTIF(D22:AH22,"〇"))</f>
        <v/>
      </c>
      <c r="AL22" s="15" t="str">
        <f aca="false">IF($A22="","",COUNTIF(D22:AH22,"〇")+COUNTIF(D22:AH22,"年")+COUNTIF(D22:AH22,"特"))</f>
        <v/>
      </c>
      <c r="AM22" s="15" t="str">
        <f aca="false">IF($A22="","",SUMPRODUCT((($D$5:$AH$5=1)+($D$5:$AH$5=2))*((D22:AH22="〇")+(D22:AH22="年")+(D22:AH22="特"))))</f>
        <v/>
      </c>
      <c r="AN22" s="15" t="str">
        <f aca="false">IF($A22="","",SUMPRODUCT(($D$6:$AH$6=AN$7)*((D22:AH22="〇")+(D22:AH22="年")+(D22:AH22="特"))))</f>
        <v/>
      </c>
      <c r="AO22" s="15" t="str">
        <f aca="false">IF($A22="","",SUMPRODUCT(($D$6:$AH$6=AO$7)*((D22:AH22="〇")+(D22:AH22="年")+(D22:AH22="特"))))</f>
        <v/>
      </c>
      <c r="AP22" s="15" t="str">
        <f aca="false">IF($A22="","",SUMPRODUCT(($D$6:$AH$6=AP$7)*((D22:AH22="〇")+(D22:AH22="年")+(D22:AH22="特"))))</f>
        <v/>
      </c>
      <c r="AQ22" s="15" t="str">
        <f aca="false">IF($A22="","",SUMPRODUCT(($D$6:$AH$6=AQ$7)*((D22:AH22="〇")+(D22:AH22="年")+(D22:AH22="特"))))</f>
        <v/>
      </c>
      <c r="AR22" s="15" t="str">
        <f aca="false">IF($A22="","",SUMPRODUCT(($D$6:$AH$6=AR$7)*((D22:AH22="〇")+(D22:AH22="年")+(D22:AH22="特"))))</f>
        <v/>
      </c>
      <c r="AS22" s="15" t="str">
        <f aca="false">IF($A22="","",SUMPRODUCT(($D$6:$AH$6=AS$7)*((D22:AH22="〇")+(D22:AH22="年")+(D22:AH22="特"))))</f>
        <v/>
      </c>
    </row>
    <row r="23" customFormat="false" ht="15" hidden="false" customHeight="false" outlineLevel="0" collapsed="false">
      <c r="A23" s="14"/>
      <c r="B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J23" s="15" t="str">
        <f aca="false">IF($A23="","",COUNTA(D23:AH23)-(COUNTIF(D23:AH23,"〇")+COUNTIF(D23:AH23,"年")+COUNTIF(D23:AH23,"特")))</f>
        <v/>
      </c>
      <c r="AK23" s="15" t="str">
        <f aca="false">IF($A23="","",COUNTIF(D23:AH23,"〇"))</f>
        <v/>
      </c>
      <c r="AL23" s="15" t="str">
        <f aca="false">IF($A23="","",COUNTIF(D23:AH23,"〇")+COUNTIF(D23:AH23,"年")+COUNTIF(D23:AH23,"特"))</f>
        <v/>
      </c>
      <c r="AM23" s="15" t="str">
        <f aca="false">IF($A23="","",SUMPRODUCT((($D$5:$AH$5=1)+($D$5:$AH$5=2))*((D23:AH23="〇")+(D23:AH23="年")+(D23:AH23="特"))))</f>
        <v/>
      </c>
      <c r="AN23" s="15" t="str">
        <f aca="false">IF($A23="","",SUMPRODUCT(($D$6:$AH$6=AN$7)*((D23:AH23="〇")+(D23:AH23="年")+(D23:AH23="特"))))</f>
        <v/>
      </c>
      <c r="AO23" s="15" t="str">
        <f aca="false">IF($A23="","",SUMPRODUCT(($D$6:$AH$6=AO$7)*((D23:AH23="〇")+(D23:AH23="年")+(D23:AH23="特"))))</f>
        <v/>
      </c>
      <c r="AP23" s="15" t="str">
        <f aca="false">IF($A23="","",SUMPRODUCT(($D$6:$AH$6=AP$7)*((D23:AH23="〇")+(D23:AH23="年")+(D23:AH23="特"))))</f>
        <v/>
      </c>
      <c r="AQ23" s="15" t="str">
        <f aca="false">IF($A23="","",SUMPRODUCT(($D$6:$AH$6=AQ$7)*((D23:AH23="〇")+(D23:AH23="年")+(D23:AH23="特"))))</f>
        <v/>
      </c>
      <c r="AR23" s="15" t="str">
        <f aca="false">IF($A23="","",SUMPRODUCT(($D$6:$AH$6=AR$7)*((D23:AH23="〇")+(D23:AH23="年")+(D23:AH23="特"))))</f>
        <v/>
      </c>
      <c r="AS23" s="15" t="str">
        <f aca="false">IF($A23="","",SUMPRODUCT(($D$6:$AH$6=AS$7)*((D23:AH23="〇")+(D23:AH23="年")+(D23:AH23="特"))))</f>
        <v/>
      </c>
    </row>
    <row r="24" customFormat="false" ht="15" hidden="false" customHeight="false" outlineLevel="0" collapsed="false">
      <c r="A24" s="14"/>
      <c r="B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J24" s="15" t="str">
        <f aca="false">IF($A24="","",COUNTA(D24:AH24)-(COUNTIF(D24:AH24,"〇")+COUNTIF(D24:AH24,"年")+COUNTIF(D24:AH24,"特")))</f>
        <v/>
      </c>
      <c r="AK24" s="15" t="str">
        <f aca="false">IF($A24="","",COUNTIF(D24:AH24,"〇"))</f>
        <v/>
      </c>
      <c r="AL24" s="15" t="str">
        <f aca="false">IF($A24="","",COUNTIF(D24:AH24,"〇")+COUNTIF(D24:AH24,"年")+COUNTIF(D24:AH24,"特"))</f>
        <v/>
      </c>
      <c r="AM24" s="15" t="str">
        <f aca="false">IF($A24="","",SUMPRODUCT((($D$5:$AH$5=1)+($D$5:$AH$5=2))*((D24:AH24="〇")+(D24:AH24="年")+(D24:AH24="特"))))</f>
        <v/>
      </c>
      <c r="AN24" s="15" t="str">
        <f aca="false">IF($A24="","",SUMPRODUCT(($D$6:$AH$6=AN$7)*((D24:AH24="〇")+(D24:AH24="年")+(D24:AH24="特"))))</f>
        <v/>
      </c>
      <c r="AO24" s="15" t="str">
        <f aca="false">IF($A24="","",SUMPRODUCT(($D$6:$AH$6=AO$7)*((D24:AH24="〇")+(D24:AH24="年")+(D24:AH24="特"))))</f>
        <v/>
      </c>
      <c r="AP24" s="15" t="str">
        <f aca="false">IF($A24="","",SUMPRODUCT(($D$6:$AH$6=AP$7)*((D24:AH24="〇")+(D24:AH24="年")+(D24:AH24="特"))))</f>
        <v/>
      </c>
      <c r="AQ24" s="15" t="str">
        <f aca="false">IF($A24="","",SUMPRODUCT(($D$6:$AH$6=AQ$7)*((D24:AH24="〇")+(D24:AH24="年")+(D24:AH24="特"))))</f>
        <v/>
      </c>
      <c r="AR24" s="15" t="str">
        <f aca="false">IF($A24="","",SUMPRODUCT(($D$6:$AH$6=AR$7)*((D24:AH24="〇")+(D24:AH24="年")+(D24:AH24="特"))))</f>
        <v/>
      </c>
      <c r="AS24" s="15" t="str">
        <f aca="false">IF($A24="","",SUMPRODUCT(($D$6:$AH$6=AS$7)*((D24:AH24="〇")+(D24:AH24="年")+(D24:AH24="特"))))</f>
        <v/>
      </c>
    </row>
    <row r="25" customFormat="false" ht="15" hidden="false" customHeight="false" outlineLevel="0" collapsed="false">
      <c r="A25" s="14"/>
      <c r="B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J25" s="15" t="str">
        <f aca="false">IF($A25="","",COUNTA(D25:AH25)-(COUNTIF(D25:AH25,"〇")+COUNTIF(D25:AH25,"年")+COUNTIF(D25:AH25,"特")))</f>
        <v/>
      </c>
      <c r="AK25" s="15" t="str">
        <f aca="false">IF($A25="","",COUNTIF(D25:AH25,"〇"))</f>
        <v/>
      </c>
      <c r="AL25" s="15" t="str">
        <f aca="false">IF($A25="","",COUNTIF(D25:AH25,"〇")+COUNTIF(D25:AH25,"年")+COUNTIF(D25:AH25,"特"))</f>
        <v/>
      </c>
      <c r="AM25" s="15" t="str">
        <f aca="false">IF($A25="","",SUMPRODUCT((($D$5:$AH$5=1)+($D$5:$AH$5=2))*((D25:AH25="〇")+(D25:AH25="年")+(D25:AH25="特"))))</f>
        <v/>
      </c>
      <c r="AN25" s="15" t="str">
        <f aca="false">IF($A25="","",SUMPRODUCT(($D$6:$AH$6=AN$7)*((D25:AH25="〇")+(D25:AH25="年")+(D25:AH25="特"))))</f>
        <v/>
      </c>
      <c r="AO25" s="15" t="str">
        <f aca="false">IF($A25="","",SUMPRODUCT(($D$6:$AH$6=AO$7)*((D25:AH25="〇")+(D25:AH25="年")+(D25:AH25="特"))))</f>
        <v/>
      </c>
      <c r="AP25" s="15" t="str">
        <f aca="false">IF($A25="","",SUMPRODUCT(($D$6:$AH$6=AP$7)*((D25:AH25="〇")+(D25:AH25="年")+(D25:AH25="特"))))</f>
        <v/>
      </c>
      <c r="AQ25" s="15" t="str">
        <f aca="false">IF($A25="","",SUMPRODUCT(($D$6:$AH$6=AQ$7)*((D25:AH25="〇")+(D25:AH25="年")+(D25:AH25="特"))))</f>
        <v/>
      </c>
      <c r="AR25" s="15" t="str">
        <f aca="false">IF($A25="","",SUMPRODUCT(($D$6:$AH$6=AR$7)*((D25:AH25="〇")+(D25:AH25="年")+(D25:AH25="特"))))</f>
        <v/>
      </c>
      <c r="AS25" s="15" t="str">
        <f aca="false">IF($A25="","",SUMPRODUCT(($D$6:$AH$6=AS$7)*((D25:AH25="〇")+(D25:AH25="年")+(D25:AH25="特"))))</f>
        <v/>
      </c>
    </row>
    <row r="26" customFormat="false" ht="15" hidden="false" customHeight="false" outlineLevel="0" collapsed="false">
      <c r="A26" s="14"/>
      <c r="B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J26" s="15" t="str">
        <f aca="false">IF($A26="","",COUNTA(D26:AH26)-(COUNTIF(D26:AH26,"〇")+COUNTIF(D26:AH26,"年")+COUNTIF(D26:AH26,"特")))</f>
        <v/>
      </c>
      <c r="AK26" s="15" t="str">
        <f aca="false">IF($A26="","",COUNTIF(D26:AH26,"〇"))</f>
        <v/>
      </c>
      <c r="AL26" s="15" t="str">
        <f aca="false">IF($A26="","",COUNTIF(D26:AH26,"〇")+COUNTIF(D26:AH26,"年")+COUNTIF(D26:AH26,"特"))</f>
        <v/>
      </c>
      <c r="AM26" s="15" t="str">
        <f aca="false">IF($A26="","",SUMPRODUCT((($D$5:$AH$5=1)+($D$5:$AH$5=2))*((D26:AH26="〇")+(D26:AH26="年")+(D26:AH26="特"))))</f>
        <v/>
      </c>
      <c r="AN26" s="15" t="str">
        <f aca="false">IF($A26="","",SUMPRODUCT(($D$6:$AH$6=AN$7)*((D26:AH26="〇")+(D26:AH26="年")+(D26:AH26="特"))))</f>
        <v/>
      </c>
      <c r="AO26" s="15" t="str">
        <f aca="false">IF($A26="","",SUMPRODUCT(($D$6:$AH$6=AO$7)*((D26:AH26="〇")+(D26:AH26="年")+(D26:AH26="特"))))</f>
        <v/>
      </c>
      <c r="AP26" s="15" t="str">
        <f aca="false">IF($A26="","",SUMPRODUCT(($D$6:$AH$6=AP$7)*((D26:AH26="〇")+(D26:AH26="年")+(D26:AH26="特"))))</f>
        <v/>
      </c>
      <c r="AQ26" s="15" t="str">
        <f aca="false">IF($A26="","",SUMPRODUCT(($D$6:$AH$6=AQ$7)*((D26:AH26="〇")+(D26:AH26="年")+(D26:AH26="特"))))</f>
        <v/>
      </c>
      <c r="AR26" s="15" t="str">
        <f aca="false">IF($A26="","",SUMPRODUCT(($D$6:$AH$6=AR$7)*((D26:AH26="〇")+(D26:AH26="年")+(D26:AH26="特"))))</f>
        <v/>
      </c>
      <c r="AS26" s="15" t="str">
        <f aca="false">IF($A26="","",SUMPRODUCT(($D$6:$AH$6=AS$7)*((D26:AH26="〇")+(D26:AH26="年")+(D26:AH26="特"))))</f>
        <v/>
      </c>
    </row>
    <row r="27" customFormat="false" ht="15" hidden="false" customHeight="false" outlineLevel="0" collapsed="false">
      <c r="A27" s="14"/>
      <c r="B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J27" s="15" t="str">
        <f aca="false">IF($A27="","",COUNTA(D27:AH27)-(COUNTIF(D27:AH27,"〇")+COUNTIF(D27:AH27,"年")+COUNTIF(D27:AH27,"特")))</f>
        <v/>
      </c>
      <c r="AK27" s="15" t="str">
        <f aca="false">IF($A27="","",COUNTIF(D27:AH27,"〇"))</f>
        <v/>
      </c>
      <c r="AL27" s="15" t="str">
        <f aca="false">IF($A27="","",COUNTIF(D27:AH27,"〇")+COUNTIF(D27:AH27,"年")+COUNTIF(D27:AH27,"特"))</f>
        <v/>
      </c>
      <c r="AM27" s="15" t="str">
        <f aca="false">IF($A27="","",SUMPRODUCT((($D$5:$AH$5=1)+($D$5:$AH$5=2))*((D27:AH27="〇")+(D27:AH27="年")+(D27:AH27="特"))))</f>
        <v/>
      </c>
      <c r="AN27" s="15" t="str">
        <f aca="false">IF($A27="","",SUMPRODUCT(($D$6:$AH$6=AN$7)*((D27:AH27="〇")+(D27:AH27="年")+(D27:AH27="特"))))</f>
        <v/>
      </c>
      <c r="AO27" s="15" t="str">
        <f aca="false">IF($A27="","",SUMPRODUCT(($D$6:$AH$6=AO$7)*((D27:AH27="〇")+(D27:AH27="年")+(D27:AH27="特"))))</f>
        <v/>
      </c>
      <c r="AP27" s="15" t="str">
        <f aca="false">IF($A27="","",SUMPRODUCT(($D$6:$AH$6=AP$7)*((D27:AH27="〇")+(D27:AH27="年")+(D27:AH27="特"))))</f>
        <v/>
      </c>
      <c r="AQ27" s="15" t="str">
        <f aca="false">IF($A27="","",SUMPRODUCT(($D$6:$AH$6=AQ$7)*((D27:AH27="〇")+(D27:AH27="年")+(D27:AH27="特"))))</f>
        <v/>
      </c>
      <c r="AR27" s="15" t="str">
        <f aca="false">IF($A27="","",SUMPRODUCT(($D$6:$AH$6=AR$7)*((D27:AH27="〇")+(D27:AH27="年")+(D27:AH27="特"))))</f>
        <v/>
      </c>
      <c r="AS27" s="15" t="str">
        <f aca="false">IF($A27="","",SUMPRODUCT(($D$6:$AH$6=AS$7)*((D27:AH27="〇")+(D27:AH27="年")+(D27:AH27="特"))))</f>
        <v/>
      </c>
    </row>
    <row r="28" customFormat="false" ht="15" hidden="false" customHeight="false" outlineLevel="0" collapsed="false">
      <c r="A28" s="14"/>
      <c r="B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J28" s="15" t="str">
        <f aca="false">IF($A28="","",COUNTA(D28:AH28)-(COUNTIF(D28:AH28,"〇")+COUNTIF(D28:AH28,"年")+COUNTIF(D28:AH28,"特")))</f>
        <v/>
      </c>
      <c r="AK28" s="15" t="str">
        <f aca="false">IF($A28="","",COUNTIF(D28:AH28,"〇"))</f>
        <v/>
      </c>
      <c r="AL28" s="15" t="str">
        <f aca="false">IF($A28="","",COUNTIF(D28:AH28,"〇")+COUNTIF(D28:AH28,"年")+COUNTIF(D28:AH28,"特"))</f>
        <v/>
      </c>
      <c r="AM28" s="15" t="str">
        <f aca="false">IF($A28="","",SUMPRODUCT((($D$5:$AH$5=1)+($D$5:$AH$5=2))*((D28:AH28="〇")+(D28:AH28="年")+(D28:AH28="特"))))</f>
        <v/>
      </c>
      <c r="AN28" s="15" t="str">
        <f aca="false">IF($A28="","",SUMPRODUCT(($D$6:$AH$6=AN$7)*((D28:AH28="〇")+(D28:AH28="年")+(D28:AH28="特"))))</f>
        <v/>
      </c>
      <c r="AO28" s="15" t="str">
        <f aca="false">IF($A28="","",SUMPRODUCT(($D$6:$AH$6=AO$7)*((D28:AH28="〇")+(D28:AH28="年")+(D28:AH28="特"))))</f>
        <v/>
      </c>
      <c r="AP28" s="15" t="str">
        <f aca="false">IF($A28="","",SUMPRODUCT(($D$6:$AH$6=AP$7)*((D28:AH28="〇")+(D28:AH28="年")+(D28:AH28="特"))))</f>
        <v/>
      </c>
      <c r="AQ28" s="15" t="str">
        <f aca="false">IF($A28="","",SUMPRODUCT(($D$6:$AH$6=AQ$7)*((D28:AH28="〇")+(D28:AH28="年")+(D28:AH28="特"))))</f>
        <v/>
      </c>
      <c r="AR28" s="15" t="str">
        <f aca="false">IF($A28="","",SUMPRODUCT(($D$6:$AH$6=AR$7)*((D28:AH28="〇")+(D28:AH28="年")+(D28:AH28="特"))))</f>
        <v/>
      </c>
      <c r="AS28" s="15" t="str">
        <f aca="false">IF($A28="","",SUMPRODUCT(($D$6:$AH$6=AS$7)*((D28:AH28="〇")+(D28:AH28="年")+(D28:AH28="特"))))</f>
        <v/>
      </c>
    </row>
    <row r="30" customFormat="false" ht="15" hidden="false" customHeight="false" outlineLevel="0" collapsed="false">
      <c r="A30" s="16" t="s">
        <v>21</v>
      </c>
      <c r="D30" s="15" t="n">
        <f aca="false">IF(D$3="","",COUNTA(D9:D28)-(COUNTIF(D9:D28,"〇")+COUNTIF(D9:D28,"年")+COUNTIF(D9:D28,"特")))</f>
        <v>0</v>
      </c>
      <c r="E30" s="15" t="n">
        <f aca="false">IF(E$3="","",COUNTA(E9:E28)-(COUNTIF(E9:E28,"〇")+COUNTIF(E9:E28,"年")+COUNTIF(E9:E28,"特")))</f>
        <v>0</v>
      </c>
      <c r="F30" s="15" t="n">
        <f aca="false">IF(F$3="","",COUNTA(F9:F28)-(COUNTIF(F9:F28,"〇")+COUNTIF(F9:F28,"年")+COUNTIF(F9:F28,"特")))</f>
        <v>0</v>
      </c>
      <c r="G30" s="15" t="n">
        <f aca="false">IF(G$3="","",COUNTA(G9:G28)-(COUNTIF(G9:G28,"〇")+COUNTIF(G9:G28,"年")+COUNTIF(G9:G28,"特")))</f>
        <v>0</v>
      </c>
      <c r="H30" s="15" t="n">
        <f aca="false">IF(H$3="","",COUNTA(H9:H28)-(COUNTIF(H9:H28,"〇")+COUNTIF(H9:H28,"年")+COUNTIF(H9:H28,"特")))</f>
        <v>0</v>
      </c>
      <c r="I30" s="15" t="n">
        <f aca="false">IF(I$3="","",COUNTA(I9:I28)-(COUNTIF(I9:I28,"〇")+COUNTIF(I9:I28,"年")+COUNTIF(I9:I28,"特")))</f>
        <v>0</v>
      </c>
      <c r="J30" s="15" t="n">
        <f aca="false">IF(J$3="","",COUNTA(J9:J28)-(COUNTIF(J9:J28,"〇")+COUNTIF(J9:J28,"年")+COUNTIF(J9:J28,"特")))</f>
        <v>0</v>
      </c>
      <c r="K30" s="15" t="n">
        <f aca="false">IF(K$3="","",COUNTA(K9:K28)-(COUNTIF(K9:K28,"〇")+COUNTIF(K9:K28,"年")+COUNTIF(K9:K28,"特")))</f>
        <v>0</v>
      </c>
      <c r="L30" s="15" t="n">
        <f aca="false">IF(L$3="","",COUNTA(L9:L28)-(COUNTIF(L9:L28,"〇")+COUNTIF(L9:L28,"年")+COUNTIF(L9:L28,"特")))</f>
        <v>0</v>
      </c>
      <c r="M30" s="15" t="n">
        <f aca="false">IF(M$3="","",COUNTA(M9:M28)-(COUNTIF(M9:M28,"〇")+COUNTIF(M9:M28,"年")+COUNTIF(M9:M28,"特")))</f>
        <v>0</v>
      </c>
      <c r="N30" s="15" t="n">
        <f aca="false">IF(N$3="","",COUNTA(N9:N28)-(COUNTIF(N9:N28,"〇")+COUNTIF(N9:N28,"年")+COUNTIF(N9:N28,"特")))</f>
        <v>0</v>
      </c>
      <c r="O30" s="15" t="n">
        <f aca="false">IF(O$3="","",COUNTA(O9:O28)-(COUNTIF(O9:O28,"〇")+COUNTIF(O9:O28,"年")+COUNTIF(O9:O28,"特")))</f>
        <v>0</v>
      </c>
      <c r="P30" s="15" t="n">
        <f aca="false">IF(P$3="","",COUNTA(P9:P28)-(COUNTIF(P9:P28,"〇")+COUNTIF(P9:P28,"年")+COUNTIF(P9:P28,"特")))</f>
        <v>0</v>
      </c>
      <c r="Q30" s="15" t="n">
        <f aca="false">IF(Q$3="","",COUNTA(Q9:Q28)-(COUNTIF(Q9:Q28,"〇")+COUNTIF(Q9:Q28,"年")+COUNTIF(Q9:Q28,"特")))</f>
        <v>0</v>
      </c>
      <c r="R30" s="15" t="n">
        <f aca="false">IF(R$3="","",COUNTA(R9:R28)-(COUNTIF(R9:R28,"〇")+COUNTIF(R9:R28,"年")+COUNTIF(R9:R28,"特")))</f>
        <v>0</v>
      </c>
      <c r="S30" s="15" t="n">
        <f aca="false">IF(S$3="","",COUNTA(S9:S28)-(COUNTIF(S9:S28,"〇")+COUNTIF(S9:S28,"年")+COUNTIF(S9:S28,"特")))</f>
        <v>0</v>
      </c>
      <c r="T30" s="15" t="n">
        <f aca="false">IF(T$3="","",COUNTA(T9:T28)-(COUNTIF(T9:T28,"〇")+COUNTIF(T9:T28,"年")+COUNTIF(T9:T28,"特")))</f>
        <v>0</v>
      </c>
      <c r="U30" s="15" t="n">
        <f aca="false">IF(U$3="","",COUNTA(U9:U28)-(COUNTIF(U9:U28,"〇")+COUNTIF(U9:U28,"年")+COUNTIF(U9:U28,"特")))</f>
        <v>0</v>
      </c>
      <c r="V30" s="15" t="n">
        <f aca="false">IF(V$3="","",COUNTA(V9:V28)-(COUNTIF(V9:V28,"〇")+COUNTIF(V9:V28,"年")+COUNTIF(V9:V28,"特")))</f>
        <v>0</v>
      </c>
      <c r="W30" s="15" t="n">
        <f aca="false">IF(W$3="","",COUNTA(W9:W28)-(COUNTIF(W9:W28,"〇")+COUNTIF(W9:W28,"年")+COUNTIF(W9:W28,"特")))</f>
        <v>0</v>
      </c>
      <c r="X30" s="15" t="n">
        <f aca="false">IF(X$3="","",COUNTA(X9:X28)-(COUNTIF(X9:X28,"〇")+COUNTIF(X9:X28,"年")+COUNTIF(X9:X28,"特")))</f>
        <v>0</v>
      </c>
      <c r="Y30" s="15" t="n">
        <f aca="false">IF(Y$3="","",COUNTA(Y9:Y28)-(COUNTIF(Y9:Y28,"〇")+COUNTIF(Y9:Y28,"年")+COUNTIF(Y9:Y28,"特")))</f>
        <v>0</v>
      </c>
      <c r="Z30" s="15" t="n">
        <f aca="false">IF(Z$3="","",COUNTA(Z9:Z28)-(COUNTIF(Z9:Z28,"〇")+COUNTIF(Z9:Z28,"年")+COUNTIF(Z9:Z28,"特")))</f>
        <v>0</v>
      </c>
      <c r="AA30" s="15" t="n">
        <f aca="false">IF(AA$3="","",COUNTA(AA9:AA28)-(COUNTIF(AA9:AA28,"〇")+COUNTIF(AA9:AA28,"年")+COUNTIF(AA9:AA28,"特")))</f>
        <v>0</v>
      </c>
      <c r="AB30" s="15" t="n">
        <f aca="false">IF(AB$3="","",COUNTA(AB9:AB28)-(COUNTIF(AB9:AB28,"〇")+COUNTIF(AB9:AB28,"年")+COUNTIF(AB9:AB28,"特")))</f>
        <v>0</v>
      </c>
      <c r="AC30" s="15" t="n">
        <f aca="false">IF(AC$3="","",COUNTA(AC9:AC28)-(COUNTIF(AC9:AC28,"〇")+COUNTIF(AC9:AC28,"年")+COUNTIF(AC9:AC28,"特")))</f>
        <v>0</v>
      </c>
      <c r="AD30" s="15" t="n">
        <f aca="false">IF(AD$3="","",COUNTA(AD9:AD28)-(COUNTIF(AD9:AD28,"〇")+COUNTIF(AD9:AD28,"年")+COUNTIF(AD9:AD28,"特")))</f>
        <v>0</v>
      </c>
      <c r="AE30" s="15" t="n">
        <f aca="false">IF(AE$3="","",COUNTA(AE9:AE28)-(COUNTIF(AE9:AE28,"〇")+COUNTIF(AE9:AE28,"年")+COUNTIF(AE9:AE28,"特")))</f>
        <v>0</v>
      </c>
      <c r="AF30" s="15" t="n">
        <f aca="false">IF(AF$3="","",COUNTA(AF9:AF28)-(COUNTIF(AF9:AF28,"〇")+COUNTIF(AF9:AF28,"年")+COUNTIF(AF9:AF28,"特")))</f>
        <v>0</v>
      </c>
      <c r="AG30" s="15" t="n">
        <f aca="false">IF(AG$3="","",COUNTA(AG9:AG28)-(COUNTIF(AG9:AG28,"〇")+COUNTIF(AG9:AG28,"年")+COUNTIF(AG9:AG28,"特")))</f>
        <v>0</v>
      </c>
      <c r="AH30" s="15" t="n">
        <f aca="false">IF(AH$3="","",COUNTA(AH9:AH28)-(COUNTIF(AH9:AH28,"〇")+COUNTIF(AH9:AH28,"年")+COUNTIF(AH9:AH28,"特")))</f>
        <v>0</v>
      </c>
    </row>
    <row r="31" customFormat="false" ht="15" hidden="false" customHeight="false" outlineLevel="0" collapsed="false">
      <c r="A31" s="16" t="s">
        <v>22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</row>
    <row r="32" customFormat="false" ht="15" hidden="false" customHeight="false" outlineLevel="0" collapsed="false">
      <c r="A32" s="16" t="s">
        <v>23</v>
      </c>
      <c r="D32" s="15" t="str">
        <f aca="false">IF(OR(D$3="",D$31=""),"",D$30-D$31)</f>
        <v/>
      </c>
      <c r="E32" s="15" t="str">
        <f aca="false">IF(OR(E$3="",E$31=""),"",E$30-E$31)</f>
        <v/>
      </c>
      <c r="F32" s="15" t="str">
        <f aca="false">IF(OR(F$3="",F$31=""),"",F$30-F$31)</f>
        <v/>
      </c>
      <c r="G32" s="15" t="str">
        <f aca="false">IF(OR(G$3="",G$31=""),"",G$30-G$31)</f>
        <v/>
      </c>
      <c r="H32" s="15" t="str">
        <f aca="false">IF(OR(H$3="",H$31=""),"",H$30-H$31)</f>
        <v/>
      </c>
      <c r="I32" s="15" t="str">
        <f aca="false">IF(OR(I$3="",I$31=""),"",I$30-I$31)</f>
        <v/>
      </c>
      <c r="J32" s="15" t="str">
        <f aca="false">IF(OR(J$3="",J$31=""),"",J$30-J$31)</f>
        <v/>
      </c>
      <c r="K32" s="15" t="str">
        <f aca="false">IF(OR(K$3="",K$31=""),"",K$30-K$31)</f>
        <v/>
      </c>
      <c r="L32" s="15" t="str">
        <f aca="false">IF(OR(L$3="",L$31=""),"",L$30-L$31)</f>
        <v/>
      </c>
      <c r="M32" s="15" t="str">
        <f aca="false">IF(OR(M$3="",M$31=""),"",M$30-M$31)</f>
        <v/>
      </c>
      <c r="N32" s="15" t="str">
        <f aca="false">IF(OR(N$3="",N$31=""),"",N$30-N$31)</f>
        <v/>
      </c>
      <c r="O32" s="15" t="str">
        <f aca="false">IF(OR(O$3="",O$31=""),"",O$30-O$31)</f>
        <v/>
      </c>
      <c r="P32" s="15" t="str">
        <f aca="false">IF(OR(P$3="",P$31=""),"",P$30-P$31)</f>
        <v/>
      </c>
      <c r="Q32" s="15" t="str">
        <f aca="false">IF(OR(Q$3="",Q$31=""),"",Q$30-Q$31)</f>
        <v/>
      </c>
      <c r="R32" s="15" t="str">
        <f aca="false">IF(OR(R$3="",R$31=""),"",R$30-R$31)</f>
        <v/>
      </c>
      <c r="S32" s="15" t="str">
        <f aca="false">IF(OR(S$3="",S$31=""),"",S$30-S$31)</f>
        <v/>
      </c>
      <c r="T32" s="15" t="str">
        <f aca="false">IF(OR(T$3="",T$31=""),"",T$30-T$31)</f>
        <v/>
      </c>
      <c r="U32" s="15" t="str">
        <f aca="false">IF(OR(U$3="",U$31=""),"",U$30-U$31)</f>
        <v/>
      </c>
      <c r="V32" s="15" t="str">
        <f aca="false">IF(OR(V$3="",V$31=""),"",V$30-V$31)</f>
        <v/>
      </c>
      <c r="W32" s="15" t="str">
        <f aca="false">IF(OR(W$3="",W$31=""),"",W$30-W$31)</f>
        <v/>
      </c>
      <c r="X32" s="15" t="str">
        <f aca="false">IF(OR(X$3="",X$31=""),"",X$30-X$31)</f>
        <v/>
      </c>
      <c r="Y32" s="15" t="str">
        <f aca="false">IF(OR(Y$3="",Y$31=""),"",Y$30-Y$31)</f>
        <v/>
      </c>
      <c r="Z32" s="15" t="str">
        <f aca="false">IF(OR(Z$3="",Z$31=""),"",Z$30-Z$31)</f>
        <v/>
      </c>
      <c r="AA32" s="15" t="str">
        <f aca="false">IF(OR(AA$3="",AA$31=""),"",AA$30-AA$31)</f>
        <v/>
      </c>
      <c r="AB32" s="15" t="str">
        <f aca="false">IF(OR(AB$3="",AB$31=""),"",AB$30-AB$31)</f>
        <v/>
      </c>
      <c r="AC32" s="15" t="str">
        <f aca="false">IF(OR(AC$3="",AC$31=""),"",AC$30-AC$31)</f>
        <v/>
      </c>
      <c r="AD32" s="15" t="str">
        <f aca="false">IF(OR(AD$3="",AD$31=""),"",AD$30-AD$31)</f>
        <v/>
      </c>
      <c r="AE32" s="15" t="str">
        <f aca="false">IF(OR(AE$3="",AE$31=""),"",AE$30-AE$31)</f>
        <v/>
      </c>
      <c r="AF32" s="15" t="str">
        <f aca="false">IF(OR(AF$3="",AF$31=""),"",AF$30-AF$31)</f>
        <v/>
      </c>
      <c r="AG32" s="15" t="str">
        <f aca="false">IF(OR(AG$3="",AG$31=""),"",AG$30-AG$31)</f>
        <v/>
      </c>
      <c r="AH32" s="15" t="str">
        <f aca="false">IF(OR(AH$3="",AH$31=""),"",AH$30-AH$31)</f>
        <v/>
      </c>
    </row>
    <row r="34" customFormat="false" ht="15" hidden="false" customHeight="false" outlineLevel="0" collapsed="false">
      <c r="A34" s="5" t="s">
        <v>24</v>
      </c>
    </row>
    <row r="35" customFormat="false" ht="15" hidden="false" customHeight="false" outlineLevel="0" collapsed="false">
      <c r="A35" s="5" t="s">
        <v>25</v>
      </c>
    </row>
    <row r="36" customFormat="false" ht="15" hidden="false" customHeight="false" outlineLevel="0" collapsed="false">
      <c r="A36" s="18" t="s">
        <v>26</v>
      </c>
    </row>
  </sheetData>
  <conditionalFormatting sqref="H9:AH28">
    <cfRule type="expression" priority="2" aboveAverage="0" equalAverage="0" bottom="0" percent="0" rank="0" text="" dxfId="0">
      <formula>AND(H$3&lt;&gt;"",COUNTBLANK(D9:H9)+COUNTIF(D9:H9,"〇")+COUNTIF(D9:H9,"年")+COUNTIF(D9:H9,"特")=0)</formula>
    </cfRule>
  </conditionalFormatting>
  <conditionalFormatting sqref="D3:AH32">
    <cfRule type="expression" priority="3" aboveAverage="0" equalAverage="0" bottom="0" percent="0" rank="0" text="" dxfId="1">
      <formula>D$5=2</formula>
    </cfRule>
    <cfRule type="expression" priority="4" aboveAverage="0" equalAverage="0" bottom="0" percent="0" rank="0" text="" dxfId="2">
      <formula>D$5=1</formula>
    </cfRule>
  </conditionalFormatting>
  <conditionalFormatting sqref="D32:AH32">
    <cfRule type="cellIs" priority="5" operator="lessThan" aboveAverage="0" equalAverage="0" bottom="0" percent="0" rank="0" text="" dxfId="3">
      <formula>0</formula>
    </cfRule>
  </conditionalFormatting>
  <conditionalFormatting sqref="AN9:AS28">
    <cfRule type="expression" priority="6" aboveAverage="0" equalAverage="0" bottom="0" percent="0" rank="0" text="" dxfId="4">
      <formula>AND($A9&lt;&gt;"",AN9&lt;&gt;"",AN9&lt;2,COUNTIF($D$6:$AH$6,AN$7)&gt;=7)</formula>
    </cfRule>
  </conditionalFormatting>
  <dataValidations count="1">
    <dataValidation allowBlank="true" errorStyle="stop" operator="between" showDropDown="false" showErrorMessage="false" showInputMessage="false" sqref="D9:AH28" type="list">
      <formula1>"〇,年,特,会,研"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69140625" defaultRowHeight="15" customHeight="true" zeroHeight="false" outlineLevelRow="0" outlineLevelCol="0"/>
  <cols>
    <col collapsed="false" customWidth="true" hidden="false" outlineLevel="0" max="1" min="1" style="0" width="10.92"/>
    <col collapsed="false" customWidth="true" hidden="false" outlineLevel="0" max="2" min="2" style="0" width="14.56"/>
  </cols>
  <sheetData>
    <row r="1" customFormat="false" ht="15" hidden="false" customHeight="false" outlineLevel="0" collapsed="false">
      <c r="A1" s="19" t="s">
        <v>27</v>
      </c>
      <c r="B1" s="19" t="s">
        <v>28</v>
      </c>
    </row>
    <row r="2" customFormat="false" ht="15" hidden="false" customHeight="false" outlineLevel="0" collapsed="false">
      <c r="A2" s="20" t="n">
        <v>46023</v>
      </c>
      <c r="B2" s="21" t="s">
        <v>29</v>
      </c>
      <c r="D2" s="22" t="s">
        <v>30</v>
      </c>
    </row>
    <row r="3" customFormat="false" ht="15" hidden="false" customHeight="false" outlineLevel="0" collapsed="false">
      <c r="A3" s="20" t="n">
        <v>46034</v>
      </c>
      <c r="B3" s="21" t="s">
        <v>31</v>
      </c>
    </row>
    <row r="4" customFormat="false" ht="15" hidden="false" customHeight="false" outlineLevel="0" collapsed="false">
      <c r="A4" s="20" t="n">
        <v>46064</v>
      </c>
      <c r="B4" s="21" t="s">
        <v>32</v>
      </c>
    </row>
    <row r="5" customFormat="false" ht="15" hidden="false" customHeight="false" outlineLevel="0" collapsed="false">
      <c r="A5" s="20" t="n">
        <v>46076</v>
      </c>
      <c r="B5" s="21" t="s">
        <v>33</v>
      </c>
    </row>
    <row r="6" customFormat="false" ht="15" hidden="false" customHeight="false" outlineLevel="0" collapsed="false">
      <c r="A6" s="20" t="n">
        <v>46101</v>
      </c>
      <c r="B6" s="21" t="s">
        <v>34</v>
      </c>
    </row>
    <row r="7" customFormat="false" ht="15" hidden="false" customHeight="false" outlineLevel="0" collapsed="false">
      <c r="A7" s="20" t="n">
        <v>46141</v>
      </c>
      <c r="B7" s="21" t="s">
        <v>35</v>
      </c>
    </row>
    <row r="8" customFormat="false" ht="15" hidden="false" customHeight="false" outlineLevel="0" collapsed="false">
      <c r="A8" s="20" t="n">
        <v>46145</v>
      </c>
      <c r="B8" s="21" t="s">
        <v>36</v>
      </c>
    </row>
    <row r="9" customFormat="false" ht="15" hidden="false" customHeight="false" outlineLevel="0" collapsed="false">
      <c r="A9" s="20" t="n">
        <v>46146</v>
      </c>
      <c r="B9" s="21" t="s">
        <v>37</v>
      </c>
    </row>
    <row r="10" customFormat="false" ht="15" hidden="false" customHeight="false" outlineLevel="0" collapsed="false">
      <c r="A10" s="20" t="n">
        <v>46147</v>
      </c>
      <c r="B10" s="21" t="s">
        <v>38</v>
      </c>
    </row>
    <row r="11" customFormat="false" ht="15" hidden="false" customHeight="false" outlineLevel="0" collapsed="false">
      <c r="A11" s="20" t="n">
        <v>46148</v>
      </c>
      <c r="B11" s="21" t="s">
        <v>39</v>
      </c>
    </row>
    <row r="12" customFormat="false" ht="15" hidden="false" customHeight="false" outlineLevel="0" collapsed="false">
      <c r="A12" s="20" t="n">
        <v>46223</v>
      </c>
      <c r="B12" s="21" t="s">
        <v>40</v>
      </c>
    </row>
    <row r="13" customFormat="false" ht="15" hidden="false" customHeight="false" outlineLevel="0" collapsed="false">
      <c r="A13" s="20" t="n">
        <v>46245</v>
      </c>
      <c r="B13" s="21" t="s">
        <v>41</v>
      </c>
    </row>
    <row r="14" customFormat="false" ht="15" hidden="false" customHeight="false" outlineLevel="0" collapsed="false">
      <c r="A14" s="20" t="n">
        <v>46286</v>
      </c>
      <c r="B14" s="21" t="s">
        <v>42</v>
      </c>
    </row>
    <row r="15" customFormat="false" ht="15" hidden="false" customHeight="false" outlineLevel="0" collapsed="false">
      <c r="A15" s="20" t="n">
        <v>46287</v>
      </c>
      <c r="B15" s="21" t="s">
        <v>43</v>
      </c>
    </row>
    <row r="16" customFormat="false" ht="15" hidden="false" customHeight="false" outlineLevel="0" collapsed="false">
      <c r="A16" s="20" t="n">
        <v>46288</v>
      </c>
      <c r="B16" s="21" t="s">
        <v>44</v>
      </c>
    </row>
    <row r="17" customFormat="false" ht="15" hidden="false" customHeight="false" outlineLevel="0" collapsed="false">
      <c r="A17" s="20" t="n">
        <v>46307</v>
      </c>
      <c r="B17" s="21" t="s">
        <v>45</v>
      </c>
    </row>
    <row r="18" customFormat="false" ht="15" hidden="false" customHeight="false" outlineLevel="0" collapsed="false">
      <c r="A18" s="20" t="n">
        <v>46329</v>
      </c>
      <c r="B18" s="21" t="s">
        <v>46</v>
      </c>
    </row>
    <row r="19" customFormat="false" ht="15" hidden="false" customHeight="false" outlineLevel="0" collapsed="false">
      <c r="A19" s="20" t="n">
        <v>46349</v>
      </c>
      <c r="B19" s="21" t="s">
        <v>47</v>
      </c>
    </row>
    <row r="20" customFormat="false" ht="15" hidden="false" customHeight="false" outlineLevel="0" collapsed="false">
      <c r="A20" s="20" t="n">
        <v>46388</v>
      </c>
      <c r="B20" s="21" t="s">
        <v>29</v>
      </c>
    </row>
    <row r="21" customFormat="false" ht="15" hidden="false" customHeight="false" outlineLevel="0" collapsed="false">
      <c r="A21" s="20" t="n">
        <v>46398</v>
      </c>
      <c r="B21" s="21" t="s">
        <v>31</v>
      </c>
    </row>
    <row r="22" customFormat="false" ht="15" hidden="false" customHeight="false" outlineLevel="0" collapsed="false">
      <c r="A22" s="20" t="n">
        <v>46429</v>
      </c>
      <c r="B22" s="21" t="s">
        <v>32</v>
      </c>
    </row>
    <row r="23" customFormat="false" ht="15" hidden="false" customHeight="false" outlineLevel="0" collapsed="false">
      <c r="A23" s="20" t="n">
        <v>46441</v>
      </c>
      <c r="B23" s="21" t="s">
        <v>33</v>
      </c>
    </row>
    <row r="24" customFormat="false" ht="15" hidden="false" customHeight="false" outlineLevel="0" collapsed="false">
      <c r="A24" s="20" t="n">
        <v>46467</v>
      </c>
      <c r="B24" s="21" t="s">
        <v>34</v>
      </c>
    </row>
    <row r="25" customFormat="false" ht="15" hidden="false" customHeight="false" outlineLevel="0" collapsed="false">
      <c r="A25" s="20" t="n">
        <v>46468</v>
      </c>
      <c r="B25" s="21" t="s">
        <v>39</v>
      </c>
    </row>
    <row r="26" customFormat="false" ht="15" hidden="false" customHeight="false" outlineLevel="0" collapsed="false">
      <c r="A26" s="20" t="n">
        <v>46506</v>
      </c>
      <c r="B26" s="21" t="s">
        <v>35</v>
      </c>
    </row>
    <row r="27" customFormat="false" ht="15" hidden="false" customHeight="false" outlineLevel="0" collapsed="false">
      <c r="A27" s="20" t="n">
        <v>46510</v>
      </c>
      <c r="B27" s="21" t="s">
        <v>36</v>
      </c>
    </row>
    <row r="28" customFormat="false" ht="15" hidden="false" customHeight="false" outlineLevel="0" collapsed="false">
      <c r="A28" s="20" t="n">
        <v>46511</v>
      </c>
      <c r="B28" s="21" t="s">
        <v>37</v>
      </c>
    </row>
    <row r="29" customFormat="false" ht="15" hidden="false" customHeight="false" outlineLevel="0" collapsed="false">
      <c r="A29" s="20" t="n">
        <v>46512</v>
      </c>
      <c r="B29" s="21" t="s">
        <v>38</v>
      </c>
    </row>
    <row r="30" customFormat="false" ht="15" hidden="false" customHeight="false" outlineLevel="0" collapsed="false">
      <c r="A30" s="20" t="n">
        <v>46587</v>
      </c>
      <c r="B30" s="21" t="s">
        <v>40</v>
      </c>
    </row>
    <row r="31" customFormat="false" ht="15" hidden="false" customHeight="false" outlineLevel="0" collapsed="false">
      <c r="A31" s="20" t="n">
        <v>46610</v>
      </c>
      <c r="B31" s="21" t="s">
        <v>41</v>
      </c>
    </row>
    <row r="32" customFormat="false" ht="15" hidden="false" customHeight="false" outlineLevel="0" collapsed="false">
      <c r="A32" s="20" t="n">
        <v>46650</v>
      </c>
      <c r="B32" s="21" t="s">
        <v>42</v>
      </c>
    </row>
    <row r="33" customFormat="false" ht="15" hidden="false" customHeight="false" outlineLevel="0" collapsed="false">
      <c r="A33" s="20" t="n">
        <v>46653</v>
      </c>
      <c r="B33" s="21" t="s">
        <v>44</v>
      </c>
    </row>
    <row r="34" customFormat="false" ht="15" hidden="false" customHeight="false" outlineLevel="0" collapsed="false">
      <c r="A34" s="20" t="n">
        <v>46671</v>
      </c>
      <c r="B34" s="21" t="s">
        <v>45</v>
      </c>
    </row>
    <row r="35" customFormat="false" ht="15" hidden="false" customHeight="false" outlineLevel="0" collapsed="false">
      <c r="A35" s="20" t="n">
        <v>46694</v>
      </c>
      <c r="B35" s="21" t="s">
        <v>46</v>
      </c>
    </row>
    <row r="36" customFormat="false" ht="15" hidden="false" customHeight="false" outlineLevel="0" collapsed="false">
      <c r="A36" s="20" t="n">
        <v>46714</v>
      </c>
      <c r="B36" s="21" t="s">
        <v>47</v>
      </c>
    </row>
    <row r="37" customFormat="false" ht="15" hidden="false" customHeight="false" outlineLevel="0" collapsed="false">
      <c r="A37" s="20" t="n">
        <v>46753</v>
      </c>
      <c r="B37" s="21" t="s">
        <v>29</v>
      </c>
    </row>
    <row r="38" customFormat="false" ht="15" hidden="false" customHeight="false" outlineLevel="0" collapsed="false">
      <c r="A38" s="20" t="n">
        <v>46762</v>
      </c>
      <c r="B38" s="21" t="s">
        <v>31</v>
      </c>
    </row>
    <row r="39" customFormat="false" ht="15" hidden="false" customHeight="false" outlineLevel="0" collapsed="false">
      <c r="A39" s="20" t="n">
        <v>46794</v>
      </c>
      <c r="B39" s="21" t="s">
        <v>32</v>
      </c>
    </row>
    <row r="40" customFormat="false" ht="15" hidden="false" customHeight="false" outlineLevel="0" collapsed="false">
      <c r="A40" s="20" t="n">
        <v>46806</v>
      </c>
      <c r="B40" s="21" t="s">
        <v>33</v>
      </c>
    </row>
    <row r="41" customFormat="false" ht="15" hidden="false" customHeight="false" outlineLevel="0" collapsed="false">
      <c r="A41" s="20" t="n">
        <v>46832</v>
      </c>
      <c r="B41" s="21" t="s">
        <v>34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69140625" defaultRowHeight="15" customHeight="true" zeroHeight="false" outlineLevelRow="0" outlineLevelCol="0"/>
  <cols>
    <col collapsed="false" customWidth="true" hidden="false" outlineLevel="0" max="1" min="1" style="0" width="100.08"/>
  </cols>
  <sheetData>
    <row r="1" customFormat="false" ht="14" hidden="false" customHeight="false" outlineLevel="0" collapsed="false">
      <c r="A1" s="23" t="s">
        <v>48</v>
      </c>
    </row>
    <row r="2" customFormat="false" ht="15" hidden="false" customHeight="false" outlineLevel="0" collapsed="false">
      <c r="A2" s="24"/>
    </row>
    <row r="3" customFormat="false" ht="13" hidden="false" customHeight="false" outlineLevel="0" collapsed="false">
      <c r="A3" s="24" t="s">
        <v>49</v>
      </c>
    </row>
    <row r="4" customFormat="false" ht="13" hidden="false" customHeight="false" outlineLevel="0" collapsed="false">
      <c r="A4" s="24" t="s">
        <v>50</v>
      </c>
    </row>
    <row r="5" customFormat="false" ht="13" hidden="false" customHeight="false" outlineLevel="0" collapsed="false">
      <c r="A5" s="24" t="s">
        <v>51</v>
      </c>
    </row>
    <row r="6" customFormat="false" ht="13" hidden="false" customHeight="false" outlineLevel="0" collapsed="false">
      <c r="A6" s="24" t="s">
        <v>52</v>
      </c>
    </row>
    <row r="7" customFormat="false" ht="15" hidden="false" customHeight="false" outlineLevel="0" collapsed="false">
      <c r="A7" s="24" t="s">
        <v>53</v>
      </c>
    </row>
    <row r="8" customFormat="false" ht="13" hidden="false" customHeight="false" outlineLevel="0" collapsed="false">
      <c r="A8" s="24" t="s">
        <v>54</v>
      </c>
    </row>
    <row r="9" customFormat="false" ht="13" hidden="false" customHeight="false" outlineLevel="0" collapsed="false">
      <c r="A9" s="24" t="s">
        <v>55</v>
      </c>
    </row>
    <row r="10" customFormat="false" ht="15" hidden="false" customHeight="false" outlineLevel="0" collapsed="false">
      <c r="A10" s="24"/>
    </row>
    <row r="11" customFormat="false" ht="14" hidden="false" customHeight="false" outlineLevel="0" collapsed="false">
      <c r="A11" s="23" t="s">
        <v>56</v>
      </c>
    </row>
    <row r="12" customFormat="false" ht="13" hidden="false" customHeight="false" outlineLevel="0" collapsed="false">
      <c r="A12" s="24" t="s">
        <v>57</v>
      </c>
    </row>
    <row r="13" customFormat="false" ht="13" hidden="false" customHeight="false" outlineLevel="0" collapsed="false">
      <c r="A13" s="24" t="s">
        <v>58</v>
      </c>
    </row>
    <row r="14" customFormat="false" ht="13" hidden="false" customHeight="false" outlineLevel="0" collapsed="false">
      <c r="A14" s="24" t="s">
        <v>59</v>
      </c>
    </row>
    <row r="15" customFormat="false" ht="15" hidden="false" customHeight="false" outlineLevel="0" collapsed="false">
      <c r="A15" s="24"/>
    </row>
    <row r="16" customFormat="false" ht="14" hidden="false" customHeight="false" outlineLevel="0" collapsed="false">
      <c r="A16" s="23" t="s">
        <v>60</v>
      </c>
    </row>
    <row r="17" customFormat="false" ht="15" hidden="false" customHeight="false" outlineLevel="0" collapsed="false">
      <c r="A17" s="24" t="s">
        <v>61</v>
      </c>
    </row>
    <row r="18" customFormat="false" ht="13" hidden="false" customHeight="false" outlineLevel="0" collapsed="false">
      <c r="A18" s="24" t="s">
        <v>62</v>
      </c>
    </row>
    <row r="19" customFormat="false" ht="15" hidden="false" customHeight="false" outlineLevel="0" collapsed="false">
      <c r="A19" s="24"/>
    </row>
    <row r="20" customFormat="false" ht="14" hidden="false" customHeight="false" outlineLevel="0" collapsed="false">
      <c r="A20" s="23" t="s">
        <v>63</v>
      </c>
    </row>
    <row r="21" customFormat="false" ht="13" hidden="false" customHeight="false" outlineLevel="0" collapsed="false">
      <c r="A21" s="24" t="s">
        <v>64</v>
      </c>
    </row>
    <row r="22" customFormat="false" ht="13" hidden="false" customHeight="false" outlineLevel="0" collapsed="false">
      <c r="A22" s="24" t="s">
        <v>65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2026-07-06T14:55:43Z</dcterms:created>
  <dc:creator>openpyxl</dc:creator>
  <dc:description/>
  <dc:language>ja-JP</dc:language>
  <cp:lastModifiedBy/>
  <dcterms:modified xsi:type="dcterms:W3CDTF">2026-07-06T14:55:43Z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